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35" windowHeight="8130"/>
  </bookViews>
  <sheets>
    <sheet name="BS(EE)" sheetId="2" r:id="rId1"/>
    <sheet name="BS(H)" sheetId="3" r:id="rId2"/>
  </sheets>
  <externalReferences>
    <externalReference r:id="rId3"/>
  </externalReferences>
  <definedNames>
    <definedName name="Case1">[1]Ranges!$C$4:$E$12</definedName>
  </definedNames>
  <calcPr calcId="125725"/>
</workbook>
</file>

<file path=xl/calcChain.xml><?xml version="1.0" encoding="utf-8"?>
<calcChain xmlns="http://schemas.openxmlformats.org/spreadsheetml/2006/main">
  <c r="H12" i="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11"/>
  <c r="L12"/>
  <c r="L14"/>
  <c r="L15"/>
  <c r="L17"/>
  <c r="L18"/>
  <c r="L20"/>
  <c r="L21"/>
  <c r="L22"/>
  <c r="L23"/>
  <c r="L25"/>
  <c r="L29"/>
  <c r="L31"/>
  <c r="L32"/>
  <c r="L33"/>
  <c r="L34"/>
  <c r="M34" s="1"/>
  <c r="L35"/>
  <c r="L36"/>
  <c r="K17"/>
  <c r="K18"/>
  <c r="K19"/>
  <c r="M19" s="1"/>
  <c r="K20"/>
  <c r="M20" s="1"/>
  <c r="K21"/>
  <c r="K22"/>
  <c r="M22" s="1"/>
  <c r="K23"/>
  <c r="M23" s="1"/>
  <c r="K24"/>
  <c r="M24" s="1"/>
  <c r="K25"/>
  <c r="M25" s="1"/>
  <c r="K26"/>
  <c r="K27"/>
  <c r="M27" s="1"/>
  <c r="K28"/>
  <c r="M28" s="1"/>
  <c r="K29"/>
  <c r="K30"/>
  <c r="M30" s="1"/>
  <c r="K31"/>
  <c r="K32"/>
  <c r="M32" s="1"/>
  <c r="K33"/>
  <c r="K35"/>
  <c r="K36"/>
  <c r="K12"/>
  <c r="M12" s="1"/>
  <c r="K13"/>
  <c r="M13" s="1"/>
  <c r="K14"/>
  <c r="M14" s="1"/>
  <c r="K15"/>
  <c r="K16"/>
  <c r="M16" s="1"/>
  <c r="K11"/>
  <c r="M26"/>
  <c r="M36"/>
  <c r="M10"/>
  <c r="Q10" i="3"/>
  <c r="S10" s="1"/>
  <c r="O10"/>
  <c r="I10"/>
  <c r="M33" i="2" l="1"/>
  <c r="M31"/>
  <c r="M15"/>
  <c r="O15" s="1"/>
  <c r="Q15" s="1"/>
  <c r="M17"/>
  <c r="O17" s="1"/>
  <c r="Q17" s="1"/>
  <c r="M29"/>
  <c r="O29" s="1"/>
  <c r="Q29" s="1"/>
  <c r="M21"/>
  <c r="O21" s="1"/>
  <c r="Q21" s="1"/>
  <c r="M18"/>
  <c r="O18" s="1"/>
  <c r="Q18" s="1"/>
  <c r="M35"/>
  <c r="O35" s="1"/>
  <c r="Q35" s="1"/>
  <c r="M11"/>
  <c r="O11" s="1"/>
  <c r="Q11" s="1"/>
  <c r="O32"/>
  <c r="Q32" s="1"/>
  <c r="O22"/>
  <c r="Q22" s="1"/>
  <c r="O34"/>
  <c r="Q34" s="1"/>
  <c r="O33"/>
  <c r="Q33" s="1"/>
  <c r="O25"/>
  <c r="Q25" s="1"/>
  <c r="O16"/>
  <c r="Q16" s="1"/>
  <c r="O19"/>
  <c r="Q19" s="1"/>
  <c r="O28"/>
  <c r="Q28" s="1"/>
  <c r="O30"/>
  <c r="Q30" s="1"/>
  <c r="O14"/>
  <c r="Q14" s="1"/>
  <c r="O36"/>
  <c r="Q36" s="1"/>
  <c r="O24"/>
  <c r="Q24" s="1"/>
  <c r="O31"/>
  <c r="Q31" s="1"/>
  <c r="O27"/>
  <c r="Q27" s="1"/>
  <c r="O26"/>
  <c r="Q26" s="1"/>
  <c r="O23"/>
  <c r="Q23" s="1"/>
  <c r="O20"/>
  <c r="Q20" s="1"/>
  <c r="O12"/>
  <c r="Q12" s="1"/>
  <c r="O13"/>
  <c r="Q13" s="1"/>
  <c r="O10"/>
  <c r="Q10" s="1"/>
</calcChain>
</file>

<file path=xl/sharedStrings.xml><?xml version="1.0" encoding="utf-8"?>
<sst xmlns="http://schemas.openxmlformats.org/spreadsheetml/2006/main" count="106" uniqueCount="58">
  <si>
    <t>University of Managment and Technology</t>
  </si>
  <si>
    <t>Control No:_________</t>
  </si>
  <si>
    <t>Office of Controller of Examination</t>
  </si>
  <si>
    <r>
      <t>Program:</t>
    </r>
    <r>
      <rPr>
        <sz val="11"/>
        <color theme="1"/>
        <rFont val="Calibri"/>
        <family val="2"/>
        <scheme val="minor"/>
      </rPr>
      <t xml:space="preserve"> BS-EE</t>
    </r>
  </si>
  <si>
    <t xml:space="preserve">Award List </t>
  </si>
  <si>
    <r>
      <t>Semester:</t>
    </r>
    <r>
      <rPr>
        <sz val="11"/>
        <color theme="1"/>
        <rFont val="Calibri"/>
        <family val="2"/>
        <scheme val="minor"/>
      </rPr>
      <t xml:space="preserve"> Fall 2012</t>
    </r>
  </si>
  <si>
    <r>
      <t>Course Code:</t>
    </r>
    <r>
      <rPr>
        <sz val="11"/>
        <color theme="1"/>
        <rFont val="Calibri"/>
        <family val="2"/>
        <scheme val="minor"/>
      </rPr>
      <t xml:space="preserve"> EE317</t>
    </r>
  </si>
  <si>
    <r>
      <t>Course Title:</t>
    </r>
    <r>
      <rPr>
        <sz val="11"/>
        <color theme="1"/>
        <rFont val="Calibri"/>
        <family val="2"/>
        <scheme val="minor"/>
      </rPr>
      <t>Power System Fundamentals</t>
    </r>
  </si>
  <si>
    <r>
      <t>Section:</t>
    </r>
    <r>
      <rPr>
        <sz val="11"/>
        <color theme="1"/>
        <rFont val="Calibri"/>
        <family val="2"/>
        <scheme val="minor"/>
      </rPr>
      <t>A</t>
    </r>
  </si>
  <si>
    <t>S.No</t>
  </si>
  <si>
    <t xml:space="preserve">Participant Id: </t>
  </si>
  <si>
    <t>Participant Name:</t>
  </si>
  <si>
    <t>Quizes</t>
  </si>
  <si>
    <t>Total</t>
  </si>
  <si>
    <t>Assignments</t>
  </si>
  <si>
    <t>Mid Term</t>
  </si>
  <si>
    <t xml:space="preserve">Sessional Total </t>
  </si>
  <si>
    <t xml:space="preserve">End Term </t>
  </si>
  <si>
    <t xml:space="preserve">Total Marks </t>
  </si>
  <si>
    <t>Grade</t>
  </si>
  <si>
    <t>ALI MEHBOOB</t>
  </si>
  <si>
    <t>AYESHA UMBER</t>
  </si>
  <si>
    <t>MUHAMMAD ALI QURESHI</t>
  </si>
  <si>
    <t>MUHAMMAD JAWAR-UL- HASSAN</t>
  </si>
  <si>
    <t>MUHAMMAD BILAL UMAR ARIF CH</t>
  </si>
  <si>
    <t>SHAYAN UL HAQ</t>
  </si>
  <si>
    <t>MUHAMMAD JAVAID</t>
  </si>
  <si>
    <t>BASHARAT ALI</t>
  </si>
  <si>
    <t>MUHAMMAD NUMAN</t>
  </si>
  <si>
    <t>AHMAD MUAZ TUFAIL</t>
  </si>
  <si>
    <t>__________________</t>
  </si>
  <si>
    <t>Resourse Person</t>
  </si>
  <si>
    <t>_____________________</t>
  </si>
  <si>
    <t>Chairman / Chairperson</t>
  </si>
  <si>
    <r>
      <t>Resource Person</t>
    </r>
    <r>
      <rPr>
        <sz val="11"/>
        <color theme="1"/>
        <rFont val="Calibri"/>
        <family val="2"/>
        <scheme val="minor"/>
      </rPr>
      <t>:_</t>
    </r>
    <r>
      <rPr>
        <b/>
        <sz val="11"/>
        <color theme="1"/>
        <rFont val="Calibri"/>
        <family val="2"/>
        <scheme val="minor"/>
      </rPr>
      <t>Asif Hussain</t>
    </r>
  </si>
  <si>
    <t>Contact:_03334592047____________________</t>
  </si>
  <si>
    <t>Email:_asif.hussain@umt.edu.pk</t>
  </si>
  <si>
    <t>MUHAMMAD OMAR SAFDAR</t>
  </si>
  <si>
    <t>SUBIYYAL SABIR</t>
  </si>
  <si>
    <t>BILAL SALIM</t>
  </si>
  <si>
    <t>MUHAMMAD OMER ABID</t>
  </si>
  <si>
    <t>MAAZ BIN TUFAIL</t>
  </si>
  <si>
    <t>HAFIZ OSAID ATIF</t>
  </si>
  <si>
    <t>KHAWAJA ABDUL MATEEN</t>
  </si>
  <si>
    <t>HAFIZ AZEEM ABBAS</t>
  </si>
  <si>
    <t>TAHIR SALEEM</t>
  </si>
  <si>
    <t>ASAAD MASOOD</t>
  </si>
  <si>
    <t>JUBEIR AHMAD BIN JAMEEL</t>
  </si>
  <si>
    <t>MUHAMMAD MOHIB BIN JABBAR</t>
  </si>
  <si>
    <t>AZZAD UDDIN</t>
  </si>
  <si>
    <t>MOHAMMAD BILAL MAQBOOL</t>
  </si>
  <si>
    <t>UMAR JAVED</t>
  </si>
  <si>
    <t>MUHAMMAD UMAIR ARSHAD</t>
  </si>
  <si>
    <t>-</t>
  </si>
  <si>
    <t>Course Title: Control Systems</t>
  </si>
  <si>
    <r>
      <t>Course Code:</t>
    </r>
    <r>
      <rPr>
        <sz val="11"/>
        <color theme="1"/>
        <rFont val="Calibri"/>
        <family val="2"/>
        <scheme val="minor"/>
      </rPr>
      <t xml:space="preserve"> EE324</t>
    </r>
  </si>
  <si>
    <r>
      <t>Semester:</t>
    </r>
    <r>
      <rPr>
        <sz val="11"/>
        <color theme="1"/>
        <rFont val="Calibri"/>
        <family val="2"/>
        <scheme val="minor"/>
      </rPr>
      <t xml:space="preserve"> Spring 2013</t>
    </r>
  </si>
  <si>
    <t>Section:B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</si>
</sst>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16" fillId="33" borderId="16" xfId="0" applyFont="1" applyFill="1" applyBorder="1" applyAlignment="1">
      <alignment horizontal="center"/>
    </xf>
    <xf numFmtId="0" fontId="16" fillId="33" borderId="17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 wrapText="1"/>
    </xf>
    <xf numFmtId="0" fontId="18" fillId="33" borderId="10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1" fontId="18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1" fontId="0" fillId="33" borderId="10" xfId="0" applyNumberFormat="1" applyFill="1" applyBorder="1" applyAlignment="1">
      <alignment horizontal="center" wrapText="1"/>
    </xf>
    <xf numFmtId="0" fontId="0" fillId="33" borderId="0" xfId="0" applyFill="1"/>
    <xf numFmtId="0" fontId="0" fillId="33" borderId="10" xfId="0" applyFill="1" applyBorder="1" applyAlignment="1">
      <alignment horizontal="left" wrapText="1"/>
    </xf>
    <xf numFmtId="0" fontId="19" fillId="33" borderId="10" xfId="0" applyFont="1" applyFill="1" applyBorder="1" applyAlignment="1">
      <alignment wrapText="1"/>
    </xf>
    <xf numFmtId="1" fontId="19" fillId="33" borderId="10" xfId="0" applyNumberFormat="1" applyFont="1" applyFill="1" applyBorder="1" applyAlignment="1">
      <alignment horizontal="center" wrapText="1"/>
    </xf>
    <xf numFmtId="0" fontId="19" fillId="33" borderId="10" xfId="0" applyFont="1" applyFill="1" applyBorder="1" applyAlignment="1">
      <alignment horizontal="center" wrapText="1"/>
    </xf>
    <xf numFmtId="1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15" xfId="0" applyBorder="1" applyAlignment="1">
      <alignment wrapText="1"/>
    </xf>
    <xf numFmtId="0" fontId="16" fillId="33" borderId="11" xfId="0" applyFont="1" applyFill="1" applyBorder="1" applyAlignment="1">
      <alignment wrapText="1"/>
    </xf>
    <xf numFmtId="0" fontId="16" fillId="33" borderId="12" xfId="0" applyFont="1" applyFill="1" applyBorder="1" applyAlignment="1">
      <alignment wrapText="1"/>
    </xf>
    <xf numFmtId="0" fontId="16" fillId="33" borderId="13" xfId="0" applyFont="1" applyFill="1" applyBorder="1" applyAlignment="1">
      <alignment horizontal="center" wrapText="1"/>
    </xf>
    <xf numFmtId="0" fontId="16" fillId="33" borderId="14" xfId="0" applyFont="1" applyFill="1" applyBorder="1" applyAlignment="1">
      <alignment horizontal="center" wrapText="1"/>
    </xf>
    <xf numFmtId="0" fontId="18" fillId="33" borderId="11" xfId="0" applyFont="1" applyFill="1" applyBorder="1" applyAlignment="1">
      <alignment wrapText="1"/>
    </xf>
    <xf numFmtId="0" fontId="18" fillId="33" borderId="12" xfId="0" applyFont="1" applyFill="1" applyBorder="1" applyAlignment="1">
      <alignment wrapText="1"/>
    </xf>
    <xf numFmtId="0" fontId="0" fillId="0" borderId="0" xfId="0" applyAlignment="1">
      <alignment horizontal="right" wrapText="1"/>
    </xf>
    <xf numFmtId="0" fontId="16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app/pims/Reports/ASheet/logo.jpg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http://app/pims/Reports/ASheet/logo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0</xdr:row>
      <xdr:rowOff>0</xdr:rowOff>
    </xdr:from>
    <xdr:to>
      <xdr:col>1</xdr:col>
      <xdr:colOff>239806</xdr:colOff>
      <xdr:row>2</xdr:row>
      <xdr:rowOff>66675</xdr:rowOff>
    </xdr:to>
    <xdr:pic>
      <xdr:nvPicPr>
        <xdr:cNvPr id="2049" name="Picture 1" descr="http://app/pims/Reports/ASheet/logo.jpg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1206" y="0"/>
          <a:ext cx="575982" cy="582146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0</xdr:row>
      <xdr:rowOff>0</xdr:rowOff>
    </xdr:from>
    <xdr:to>
      <xdr:col>1</xdr:col>
      <xdr:colOff>239806</xdr:colOff>
      <xdr:row>2</xdr:row>
      <xdr:rowOff>66675</xdr:rowOff>
    </xdr:to>
    <xdr:pic>
      <xdr:nvPicPr>
        <xdr:cNvPr id="2" name="Picture 1" descr="http://app/pims/Reports/ASheet/logo.jpg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1206" y="0"/>
          <a:ext cx="571500" cy="57150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if%20Hussain/Desktop/fwdgradingonbellshapedcurveinfinalexamfall2012/Worksheet%20for%20Grading%20on%20Bell%20Shaped%20Curve%20without%20D%20and%20D+%20grade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udents Sheet"/>
      <sheetName val="Ranges"/>
    </sheetNames>
    <sheetDataSet>
      <sheetData sheetId="0"/>
      <sheetData sheetId="1">
        <row r="4">
          <cell r="C4">
            <v>0</v>
          </cell>
          <cell r="D4">
            <v>39</v>
          </cell>
          <cell r="E4" t="str">
            <v>F</v>
          </cell>
        </row>
        <row r="5">
          <cell r="C5">
            <v>40</v>
          </cell>
          <cell r="D5">
            <v>40.249333333333333</v>
          </cell>
          <cell r="E5" t="str">
            <v>C-</v>
          </cell>
        </row>
        <row r="6">
          <cell r="C6">
            <v>40.259333333333331</v>
          </cell>
          <cell r="D6">
            <v>41.433276732845698</v>
          </cell>
          <cell r="E6" t="str">
            <v>C</v>
          </cell>
        </row>
        <row r="7">
          <cell r="C7">
            <v>41.443276732845696</v>
          </cell>
          <cell r="D7">
            <v>44.089999999999996</v>
          </cell>
          <cell r="E7" t="str">
            <v>C+</v>
          </cell>
        </row>
        <row r="8">
          <cell r="C8">
            <v>44.099999999999994</v>
          </cell>
          <cell r="D8">
            <v>48.898884381338746</v>
          </cell>
          <cell r="E8" t="str">
            <v>B-</v>
          </cell>
        </row>
        <row r="9">
          <cell r="C9">
            <v>48.908884381338744</v>
          </cell>
          <cell r="D9">
            <v>54.401862745098036</v>
          </cell>
          <cell r="E9" t="str">
            <v>B</v>
          </cell>
        </row>
        <row r="10">
          <cell r="C10">
            <v>54.411862745098034</v>
          </cell>
          <cell r="D10">
            <v>61.406792929292941</v>
          </cell>
          <cell r="E10" t="str">
            <v>B+</v>
          </cell>
        </row>
        <row r="11">
          <cell r="C11">
            <v>61.416792929292939</v>
          </cell>
          <cell r="D11">
            <v>70.812170385395532</v>
          </cell>
          <cell r="E11" t="str">
            <v>A-</v>
          </cell>
        </row>
        <row r="12">
          <cell r="C12">
            <v>70.822170385395538</v>
          </cell>
          <cell r="D12">
            <v>83.603448275862064</v>
          </cell>
          <cell r="E12" t="str">
            <v>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showGridLines="0" tabSelected="1" zoomScale="85" zoomScaleNormal="85" workbookViewId="0">
      <selection activeCell="R11" sqref="R11:R36"/>
    </sheetView>
  </sheetViews>
  <sheetFormatPr defaultRowHeight="15"/>
  <cols>
    <col min="1" max="1" width="5.140625" bestFit="1" customWidth="1"/>
    <col min="2" max="2" width="12.28515625" bestFit="1" customWidth="1"/>
    <col min="3" max="3" width="31.5703125" bestFit="1" customWidth="1"/>
    <col min="4" max="5" width="4.140625" bestFit="1" customWidth="1"/>
    <col min="6" max="7" width="3.7109375" customWidth="1"/>
    <col min="8" max="8" width="8.42578125" bestFit="1" customWidth="1"/>
    <col min="9" max="9" width="4.140625" bestFit="1" customWidth="1"/>
    <col min="10" max="10" width="4" customWidth="1"/>
    <col min="11" max="11" width="4.5703125" customWidth="1"/>
    <col min="12" max="12" width="4.28515625" customWidth="1"/>
    <col min="13" max="13" width="7" customWidth="1"/>
    <col min="14" max="14" width="7.42578125" customWidth="1"/>
    <col min="15" max="15" width="12.28515625" customWidth="1"/>
    <col min="16" max="16" width="7.5703125" style="14" customWidth="1"/>
    <col min="17" max="17" width="7.5703125" customWidth="1"/>
    <col min="18" max="18" width="8" customWidth="1"/>
    <col min="19" max="16384" width="9.140625" style="9"/>
  </cols>
  <sheetData>
    <row r="1" spans="1:18" customFormat="1" ht="22.5" customHeight="1">
      <c r="A1" s="23"/>
      <c r="B1" s="23"/>
      <c r="C1" s="25" t="s">
        <v>0</v>
      </c>
      <c r="D1" s="25"/>
      <c r="E1" s="25"/>
      <c r="F1" s="25"/>
      <c r="G1" s="25"/>
      <c r="H1" s="25"/>
      <c r="I1" s="25"/>
      <c r="J1" s="25"/>
      <c r="K1" s="25"/>
      <c r="L1" s="25"/>
      <c r="M1" s="26" t="s">
        <v>1</v>
      </c>
      <c r="N1" s="26"/>
      <c r="O1" s="26"/>
      <c r="P1" s="26"/>
      <c r="Q1" s="26"/>
      <c r="R1" s="26"/>
    </row>
    <row r="2" spans="1:18" customFormat="1" ht="17.25" customHeight="1">
      <c r="A2" s="23"/>
      <c r="B2" s="23"/>
      <c r="C2" s="27" t="s">
        <v>2</v>
      </c>
      <c r="D2" s="27"/>
      <c r="E2" s="27"/>
      <c r="F2" s="27"/>
      <c r="G2" s="27"/>
      <c r="H2" s="27"/>
      <c r="I2" s="27"/>
      <c r="J2" s="27"/>
      <c r="K2" s="27"/>
      <c r="L2" s="27"/>
      <c r="M2" s="26" t="s">
        <v>3</v>
      </c>
      <c r="N2" s="26"/>
      <c r="O2" s="26"/>
      <c r="P2" s="26"/>
      <c r="Q2" s="26"/>
      <c r="R2" s="26"/>
    </row>
    <row r="3" spans="1:18" customFormat="1" ht="19.5" customHeight="1">
      <c r="A3" s="23"/>
      <c r="B3" s="23"/>
      <c r="C3" s="27" t="s">
        <v>4</v>
      </c>
      <c r="D3" s="27"/>
      <c r="E3" s="27"/>
      <c r="F3" s="27"/>
      <c r="G3" s="27"/>
      <c r="H3" s="27"/>
      <c r="I3" s="27"/>
      <c r="J3" s="27"/>
      <c r="K3" s="27"/>
      <c r="L3" s="27"/>
      <c r="M3" s="26" t="s">
        <v>56</v>
      </c>
      <c r="N3" s="26"/>
      <c r="O3" s="26"/>
      <c r="P3" s="26"/>
      <c r="Q3" s="26"/>
      <c r="R3" s="26"/>
    </row>
    <row r="4" spans="1:18" customFormat="1" ht="24.75" customHeight="1">
      <c r="A4" s="23"/>
      <c r="B4" s="23"/>
      <c r="C4" s="25"/>
      <c r="D4" s="25"/>
      <c r="E4" s="25"/>
      <c r="F4" s="25"/>
      <c r="G4" s="25"/>
      <c r="H4" s="25"/>
      <c r="I4" s="25"/>
      <c r="J4" s="25"/>
      <c r="K4" s="25"/>
      <c r="L4" s="25"/>
      <c r="M4" s="23"/>
      <c r="N4" s="23"/>
      <c r="O4" s="23"/>
      <c r="P4" s="23"/>
      <c r="Q4" s="23"/>
      <c r="R4" s="23"/>
    </row>
    <row r="5" spans="1:18" customFormat="1">
      <c r="A5" s="24" t="s">
        <v>55</v>
      </c>
      <c r="B5" s="24"/>
      <c r="C5" s="24"/>
      <c r="D5" s="24" t="s">
        <v>54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6" t="s">
        <v>57</v>
      </c>
      <c r="Q5" s="26"/>
      <c r="R5" s="26"/>
    </row>
    <row r="6" spans="1:18" customForma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23"/>
      <c r="Q6" s="23"/>
      <c r="R6" s="23"/>
    </row>
    <row r="7" spans="1:18" customFormat="1">
      <c r="A7" s="24" t="s">
        <v>34</v>
      </c>
      <c r="B7" s="24"/>
      <c r="C7" s="24"/>
      <c r="D7" s="24"/>
      <c r="E7" s="24"/>
      <c r="F7" s="24"/>
      <c r="G7" s="24"/>
      <c r="H7" s="24"/>
      <c r="I7" s="24" t="s">
        <v>35</v>
      </c>
      <c r="J7" s="24"/>
      <c r="K7" s="24"/>
      <c r="L7" s="24"/>
      <c r="M7" s="24"/>
      <c r="N7" s="24" t="s">
        <v>36</v>
      </c>
      <c r="O7" s="24"/>
      <c r="P7" s="24"/>
      <c r="Q7" s="24"/>
      <c r="R7" s="24"/>
    </row>
    <row r="8" spans="1:18" customForma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1:18" customFormat="1" ht="36.75" customHeight="1">
      <c r="A9" s="17" t="s">
        <v>9</v>
      </c>
      <c r="B9" s="17" t="s">
        <v>10</v>
      </c>
      <c r="C9" s="17" t="s">
        <v>11</v>
      </c>
      <c r="D9" s="19" t="s">
        <v>12</v>
      </c>
      <c r="E9" s="20"/>
      <c r="F9" s="20"/>
      <c r="G9" s="20"/>
      <c r="H9" s="3" t="s">
        <v>13</v>
      </c>
      <c r="I9" s="19" t="s">
        <v>14</v>
      </c>
      <c r="J9" s="20"/>
      <c r="K9" s="20"/>
      <c r="L9" s="20"/>
      <c r="M9" s="3" t="s">
        <v>13</v>
      </c>
      <c r="N9" s="3" t="s">
        <v>15</v>
      </c>
      <c r="O9" s="3" t="s">
        <v>16</v>
      </c>
      <c r="P9" s="6" t="s">
        <v>17</v>
      </c>
      <c r="Q9" s="4" t="s">
        <v>18</v>
      </c>
      <c r="R9" s="21" t="s">
        <v>19</v>
      </c>
    </row>
    <row r="10" spans="1:18" ht="18.75">
      <c r="A10" s="18"/>
      <c r="B10" s="18"/>
      <c r="C10" s="18"/>
      <c r="D10" s="11">
        <v>10</v>
      </c>
      <c r="E10" s="11">
        <v>10</v>
      </c>
      <c r="F10" s="11">
        <v>10</v>
      </c>
      <c r="G10" s="11">
        <v>10</v>
      </c>
      <c r="H10" s="12">
        <v>15</v>
      </c>
      <c r="I10" s="11">
        <v>10</v>
      </c>
      <c r="J10" s="11">
        <v>10</v>
      </c>
      <c r="K10" s="11">
        <v>10</v>
      </c>
      <c r="L10" s="11">
        <v>10</v>
      </c>
      <c r="M10" s="12">
        <f>(I10/10*2.5)+(J10/10*2.5)+(K10/10*2.5)+(L10/10*2.5)</f>
        <v>10</v>
      </c>
      <c r="N10" s="13">
        <v>25</v>
      </c>
      <c r="O10" s="12">
        <f t="shared" ref="O10:O36" si="0">H10+M10+N10</f>
        <v>50</v>
      </c>
      <c r="P10" s="6">
        <v>50</v>
      </c>
      <c r="Q10" s="6">
        <f>O10+P10</f>
        <v>100</v>
      </c>
      <c r="R10" s="22"/>
    </row>
    <row r="11" spans="1:18" ht="15.75">
      <c r="A11" s="7">
        <v>1</v>
      </c>
      <c r="B11" s="7">
        <v>101519006</v>
      </c>
      <c r="C11" s="10" t="s">
        <v>20</v>
      </c>
      <c r="D11" s="7">
        <v>8.5</v>
      </c>
      <c r="E11" s="8">
        <v>8.5</v>
      </c>
      <c r="F11" s="8">
        <v>6</v>
      </c>
      <c r="G11" s="8">
        <v>10</v>
      </c>
      <c r="H11" s="6">
        <f>(D11/10*3.75)+(E11/10*3.75)+(F11/10*3.75)+(G11/10*3.75)</f>
        <v>12.375</v>
      </c>
      <c r="I11" s="7">
        <v>7.5</v>
      </c>
      <c r="J11" s="8">
        <v>9.5</v>
      </c>
      <c r="K11" s="8">
        <f t="shared" ref="K11:K33" si="1">3+G11/100*70</f>
        <v>10</v>
      </c>
      <c r="L11" s="8">
        <v>10</v>
      </c>
      <c r="M11" s="6">
        <f>(I11/10*2.5)+(J11/10*2.5)+(K11/10*2.5)+(L11/10*2.5)</f>
        <v>9.25</v>
      </c>
      <c r="N11" s="6">
        <v>17.5</v>
      </c>
      <c r="O11" s="6">
        <f t="shared" si="0"/>
        <v>39.125</v>
      </c>
      <c r="P11" s="6">
        <v>41</v>
      </c>
      <c r="Q11" s="6">
        <f t="shared" ref="Q11:Q36" si="2">O11+P11</f>
        <v>80.125</v>
      </c>
      <c r="R11" s="1"/>
    </row>
    <row r="12" spans="1:18" ht="15.75">
      <c r="A12" s="7">
        <v>2</v>
      </c>
      <c r="B12" s="7">
        <v>101519010</v>
      </c>
      <c r="C12" s="10" t="s">
        <v>37</v>
      </c>
      <c r="D12" s="7">
        <v>8.5</v>
      </c>
      <c r="E12" s="8">
        <v>4.5</v>
      </c>
      <c r="F12" s="8">
        <v>3</v>
      </c>
      <c r="G12" s="8">
        <v>7</v>
      </c>
      <c r="H12" s="6">
        <f t="shared" ref="H12:H36" si="3">(D12/10*3.75)+(E12/10*3.75)+(F12/10*3.75)+(G12/10*3.75)</f>
        <v>8.625</v>
      </c>
      <c r="I12" s="7">
        <v>8.5</v>
      </c>
      <c r="J12" s="8">
        <v>7.5</v>
      </c>
      <c r="K12" s="8">
        <f t="shared" si="1"/>
        <v>7.9</v>
      </c>
      <c r="L12" s="8">
        <f>3+(G12/100*90)</f>
        <v>9.3000000000000007</v>
      </c>
      <c r="M12" s="6">
        <f t="shared" ref="M12:M36" si="4">(I12/10*2.5)+(J12/10*2.5)+(K12/10*2.5)+(L12/10*2.5)</f>
        <v>8.3000000000000007</v>
      </c>
      <c r="N12" s="6">
        <v>12.5</v>
      </c>
      <c r="O12" s="6">
        <f t="shared" si="0"/>
        <v>29.425000000000001</v>
      </c>
      <c r="P12" s="6">
        <v>15</v>
      </c>
      <c r="Q12" s="6">
        <f t="shared" si="2"/>
        <v>44.424999999999997</v>
      </c>
      <c r="R12" s="1"/>
    </row>
    <row r="13" spans="1:18" ht="15.75">
      <c r="A13" s="7">
        <v>3</v>
      </c>
      <c r="B13" s="7">
        <v>101519012</v>
      </c>
      <c r="C13" s="10" t="s">
        <v>21</v>
      </c>
      <c r="D13" s="7">
        <v>10</v>
      </c>
      <c r="E13" s="8">
        <v>10</v>
      </c>
      <c r="F13" s="8">
        <v>10</v>
      </c>
      <c r="G13" s="8">
        <v>10</v>
      </c>
      <c r="H13" s="6">
        <f t="shared" si="3"/>
        <v>15</v>
      </c>
      <c r="I13" s="7">
        <v>10</v>
      </c>
      <c r="J13" s="8">
        <v>9</v>
      </c>
      <c r="K13" s="8">
        <f t="shared" si="1"/>
        <v>10</v>
      </c>
      <c r="L13" s="8">
        <v>10</v>
      </c>
      <c r="M13" s="6">
        <f t="shared" si="4"/>
        <v>9.75</v>
      </c>
      <c r="N13" s="6">
        <v>13.750000000000002</v>
      </c>
      <c r="O13" s="6">
        <f t="shared" si="0"/>
        <v>38.5</v>
      </c>
      <c r="P13" s="6">
        <v>42.5</v>
      </c>
      <c r="Q13" s="6">
        <f t="shared" si="2"/>
        <v>81</v>
      </c>
      <c r="R13" s="1"/>
    </row>
    <row r="14" spans="1:18" ht="15.75">
      <c r="A14" s="7">
        <v>4</v>
      </c>
      <c r="B14" s="7">
        <v>101519013</v>
      </c>
      <c r="C14" s="10" t="s">
        <v>22</v>
      </c>
      <c r="D14" s="7">
        <v>6.5</v>
      </c>
      <c r="E14" s="8">
        <v>3</v>
      </c>
      <c r="F14" s="8">
        <v>2</v>
      </c>
      <c r="G14" s="8">
        <v>4</v>
      </c>
      <c r="H14" s="6">
        <f t="shared" si="3"/>
        <v>5.8125</v>
      </c>
      <c r="I14" s="7">
        <v>7.5</v>
      </c>
      <c r="J14" s="8">
        <v>7</v>
      </c>
      <c r="K14" s="8">
        <f t="shared" si="1"/>
        <v>5.8000000000000007</v>
      </c>
      <c r="L14" s="8">
        <f>3+(G14/100*90)</f>
        <v>6.6</v>
      </c>
      <c r="M14" s="6">
        <f t="shared" si="4"/>
        <v>6.7249999999999996</v>
      </c>
      <c r="N14" s="6">
        <v>11.25</v>
      </c>
      <c r="O14" s="6">
        <f t="shared" si="0"/>
        <v>23.787500000000001</v>
      </c>
      <c r="P14" s="6">
        <v>8.5</v>
      </c>
      <c r="Q14" s="6">
        <f t="shared" si="2"/>
        <v>32.287500000000001</v>
      </c>
      <c r="R14" s="1"/>
    </row>
    <row r="15" spans="1:18" ht="15.75">
      <c r="A15" s="7">
        <v>5</v>
      </c>
      <c r="B15" s="7">
        <v>101519016</v>
      </c>
      <c r="C15" s="10" t="s">
        <v>23</v>
      </c>
      <c r="D15" s="7">
        <v>8</v>
      </c>
      <c r="E15" s="8">
        <v>7</v>
      </c>
      <c r="F15" s="8">
        <v>9</v>
      </c>
      <c r="G15" s="8">
        <v>7</v>
      </c>
      <c r="H15" s="6">
        <f t="shared" si="3"/>
        <v>11.625</v>
      </c>
      <c r="I15" s="7">
        <v>7</v>
      </c>
      <c r="J15" s="8">
        <v>10</v>
      </c>
      <c r="K15" s="8">
        <f t="shared" si="1"/>
        <v>7.9</v>
      </c>
      <c r="L15" s="8">
        <f>3+(G15/100*90)</f>
        <v>9.3000000000000007</v>
      </c>
      <c r="M15" s="6">
        <f t="shared" si="4"/>
        <v>8.5500000000000007</v>
      </c>
      <c r="N15" s="6">
        <v>20</v>
      </c>
      <c r="O15" s="6">
        <f t="shared" si="0"/>
        <v>40.174999999999997</v>
      </c>
      <c r="P15" s="6">
        <v>40</v>
      </c>
      <c r="Q15" s="6">
        <f t="shared" si="2"/>
        <v>80.174999999999997</v>
      </c>
      <c r="R15" s="1"/>
    </row>
    <row r="16" spans="1:18" ht="15.75">
      <c r="A16" s="7">
        <v>6</v>
      </c>
      <c r="B16" s="7">
        <v>101519022</v>
      </c>
      <c r="C16" s="10" t="s">
        <v>38</v>
      </c>
      <c r="D16" s="7">
        <v>2</v>
      </c>
      <c r="E16" s="8">
        <v>6.5</v>
      </c>
      <c r="F16" s="8"/>
      <c r="G16" s="8">
        <v>9</v>
      </c>
      <c r="H16" s="6">
        <f t="shared" si="3"/>
        <v>6.5625</v>
      </c>
      <c r="I16" s="7">
        <v>7.5</v>
      </c>
      <c r="J16" s="8">
        <v>8</v>
      </c>
      <c r="K16" s="8">
        <f t="shared" si="1"/>
        <v>9.3000000000000007</v>
      </c>
      <c r="L16" s="8">
        <v>10</v>
      </c>
      <c r="M16" s="6">
        <f t="shared" si="4"/>
        <v>8.6999999999999993</v>
      </c>
      <c r="N16" s="6">
        <v>17.5</v>
      </c>
      <c r="O16" s="6">
        <f t="shared" si="0"/>
        <v>32.762500000000003</v>
      </c>
      <c r="P16" s="6">
        <v>36</v>
      </c>
      <c r="Q16" s="6">
        <f t="shared" si="2"/>
        <v>68.762500000000003</v>
      </c>
      <c r="R16" s="1"/>
    </row>
    <row r="17" spans="1:18" ht="15.75">
      <c r="A17" s="7">
        <v>7</v>
      </c>
      <c r="B17" s="7">
        <v>101519025</v>
      </c>
      <c r="C17" s="10" t="s">
        <v>39</v>
      </c>
      <c r="D17" s="7">
        <v>6</v>
      </c>
      <c r="E17" s="8">
        <v>8.5</v>
      </c>
      <c r="F17" s="8">
        <v>4</v>
      </c>
      <c r="G17" s="8">
        <v>7</v>
      </c>
      <c r="H17" s="6">
        <f t="shared" si="3"/>
        <v>9.5625</v>
      </c>
      <c r="I17" s="7">
        <v>8</v>
      </c>
      <c r="J17" s="8">
        <v>8</v>
      </c>
      <c r="K17" s="8">
        <f t="shared" si="1"/>
        <v>7.9</v>
      </c>
      <c r="L17" s="8">
        <f>3+(G17/100*90)</f>
        <v>9.3000000000000007</v>
      </c>
      <c r="M17" s="6">
        <f t="shared" si="4"/>
        <v>8.3000000000000007</v>
      </c>
      <c r="N17" s="6">
        <v>17.5</v>
      </c>
      <c r="O17" s="6">
        <f t="shared" si="0"/>
        <v>35.362499999999997</v>
      </c>
      <c r="P17" s="6">
        <v>31.25</v>
      </c>
      <c r="Q17" s="6">
        <f t="shared" si="2"/>
        <v>66.612499999999997</v>
      </c>
      <c r="R17" s="1"/>
    </row>
    <row r="18" spans="1:18" ht="15.75">
      <c r="A18" s="7">
        <v>8</v>
      </c>
      <c r="B18" s="7">
        <v>101519032</v>
      </c>
      <c r="C18" s="10" t="s">
        <v>24</v>
      </c>
      <c r="D18" s="7">
        <v>9.5</v>
      </c>
      <c r="E18" s="8">
        <v>2</v>
      </c>
      <c r="F18" s="8">
        <v>7</v>
      </c>
      <c r="G18" s="8">
        <v>7</v>
      </c>
      <c r="H18" s="6">
        <f t="shared" si="3"/>
        <v>9.5625</v>
      </c>
      <c r="I18" s="7">
        <v>10</v>
      </c>
      <c r="J18" s="8">
        <v>9</v>
      </c>
      <c r="K18" s="8">
        <f t="shared" si="1"/>
        <v>7.9</v>
      </c>
      <c r="L18" s="8">
        <f>3+(G18/100*90)</f>
        <v>9.3000000000000007</v>
      </c>
      <c r="M18" s="6">
        <f t="shared" si="4"/>
        <v>9.0500000000000007</v>
      </c>
      <c r="N18" s="6">
        <v>17.5</v>
      </c>
      <c r="O18" s="6">
        <f t="shared" si="0"/>
        <v>36.112499999999997</v>
      </c>
      <c r="P18" s="6">
        <v>39</v>
      </c>
      <c r="Q18" s="6">
        <f t="shared" si="2"/>
        <v>75.112499999999997</v>
      </c>
      <c r="R18" s="1"/>
    </row>
    <row r="19" spans="1:18" ht="15.75">
      <c r="A19" s="7">
        <v>9</v>
      </c>
      <c r="B19" s="7">
        <v>101519044</v>
      </c>
      <c r="C19" s="10" t="s">
        <v>25</v>
      </c>
      <c r="D19" s="7">
        <v>8.5</v>
      </c>
      <c r="E19" s="8">
        <v>3</v>
      </c>
      <c r="F19" s="8">
        <v>10</v>
      </c>
      <c r="G19" s="8">
        <v>9</v>
      </c>
      <c r="H19" s="6">
        <f t="shared" si="3"/>
        <v>11.4375</v>
      </c>
      <c r="I19" s="7">
        <v>10</v>
      </c>
      <c r="J19" s="8">
        <v>9</v>
      </c>
      <c r="K19" s="8">
        <f t="shared" si="1"/>
        <v>9.3000000000000007</v>
      </c>
      <c r="L19" s="8">
        <v>10</v>
      </c>
      <c r="M19" s="6">
        <f t="shared" si="4"/>
        <v>9.5749999999999993</v>
      </c>
      <c r="N19" s="6">
        <v>19.0625</v>
      </c>
      <c r="O19" s="6">
        <f t="shared" si="0"/>
        <v>40.075000000000003</v>
      </c>
      <c r="P19" s="6">
        <v>38.5</v>
      </c>
      <c r="Q19" s="6">
        <f t="shared" si="2"/>
        <v>78.575000000000003</v>
      </c>
      <c r="R19" s="1"/>
    </row>
    <row r="20" spans="1:18" ht="15.75">
      <c r="A20" s="7">
        <v>10</v>
      </c>
      <c r="B20" s="7">
        <v>101519052</v>
      </c>
      <c r="C20" s="10" t="s">
        <v>26</v>
      </c>
      <c r="D20" s="7">
        <v>8.5</v>
      </c>
      <c r="E20" s="8">
        <v>9</v>
      </c>
      <c r="F20" s="8">
        <v>8</v>
      </c>
      <c r="G20" s="8">
        <v>8</v>
      </c>
      <c r="H20" s="6">
        <f t="shared" si="3"/>
        <v>12.5625</v>
      </c>
      <c r="I20" s="7">
        <v>8.5</v>
      </c>
      <c r="J20" s="8">
        <v>9</v>
      </c>
      <c r="K20" s="8">
        <f t="shared" si="1"/>
        <v>8.6000000000000014</v>
      </c>
      <c r="L20" s="8">
        <f>3+(G20/100*90)</f>
        <v>10.199999999999999</v>
      </c>
      <c r="M20" s="6">
        <f t="shared" si="4"/>
        <v>9.0749999999999993</v>
      </c>
      <c r="N20" s="6">
        <v>17.5</v>
      </c>
      <c r="O20" s="6">
        <f t="shared" si="0"/>
        <v>39.137500000000003</v>
      </c>
      <c r="P20" s="6">
        <v>37</v>
      </c>
      <c r="Q20" s="6">
        <f t="shared" si="2"/>
        <v>76.137500000000003</v>
      </c>
      <c r="R20" s="1"/>
    </row>
    <row r="21" spans="1:18" ht="15.75">
      <c r="A21" s="7">
        <v>11</v>
      </c>
      <c r="B21" s="7">
        <v>101519057</v>
      </c>
      <c r="C21" s="10" t="s">
        <v>40</v>
      </c>
      <c r="D21" s="7">
        <v>8</v>
      </c>
      <c r="E21" s="8">
        <v>10</v>
      </c>
      <c r="F21" s="8">
        <v>10</v>
      </c>
      <c r="G21" s="8">
        <v>8</v>
      </c>
      <c r="H21" s="6">
        <f t="shared" si="3"/>
        <v>13.5</v>
      </c>
      <c r="I21" s="7">
        <v>8</v>
      </c>
      <c r="J21" s="8">
        <v>10</v>
      </c>
      <c r="K21" s="8">
        <f t="shared" si="1"/>
        <v>8.6000000000000014</v>
      </c>
      <c r="L21" s="8">
        <f>3+(G21/100*90)</f>
        <v>10.199999999999999</v>
      </c>
      <c r="M21" s="6">
        <f t="shared" si="4"/>
        <v>9.1999999999999993</v>
      </c>
      <c r="N21" s="6">
        <v>20</v>
      </c>
      <c r="O21" s="6">
        <f t="shared" si="0"/>
        <v>42.7</v>
      </c>
      <c r="P21" s="6">
        <v>44.5</v>
      </c>
      <c r="Q21" s="6">
        <f t="shared" si="2"/>
        <v>87.2</v>
      </c>
      <c r="R21" s="1"/>
    </row>
    <row r="22" spans="1:18" ht="15.75">
      <c r="A22" s="7">
        <v>12</v>
      </c>
      <c r="B22" s="7">
        <v>101519082</v>
      </c>
      <c r="C22" s="10" t="s">
        <v>27</v>
      </c>
      <c r="D22" s="7">
        <v>8.5</v>
      </c>
      <c r="E22" s="8">
        <v>8.5</v>
      </c>
      <c r="F22" s="8">
        <v>8</v>
      </c>
      <c r="G22" s="8">
        <v>8</v>
      </c>
      <c r="H22" s="6">
        <f t="shared" si="3"/>
        <v>12.375</v>
      </c>
      <c r="I22" s="7">
        <v>8.5</v>
      </c>
      <c r="J22" s="8">
        <v>10</v>
      </c>
      <c r="K22" s="8">
        <f t="shared" si="1"/>
        <v>8.6000000000000014</v>
      </c>
      <c r="L22" s="8">
        <f>3+(G22/100*90)</f>
        <v>10.199999999999999</v>
      </c>
      <c r="M22" s="6">
        <f t="shared" si="4"/>
        <v>9.3249999999999993</v>
      </c>
      <c r="N22" s="6">
        <v>21.25</v>
      </c>
      <c r="O22" s="6">
        <f t="shared" si="0"/>
        <v>42.95</v>
      </c>
      <c r="P22" s="6">
        <v>32.5</v>
      </c>
      <c r="Q22" s="6">
        <f t="shared" si="2"/>
        <v>75.45</v>
      </c>
      <c r="R22" s="1"/>
    </row>
    <row r="23" spans="1:18" ht="15.75">
      <c r="A23" s="7">
        <v>13</v>
      </c>
      <c r="B23" s="7">
        <v>101519091</v>
      </c>
      <c r="C23" s="10" t="s">
        <v>41</v>
      </c>
      <c r="D23" s="7">
        <v>7</v>
      </c>
      <c r="E23" s="8">
        <v>4.5</v>
      </c>
      <c r="F23" s="8">
        <v>1</v>
      </c>
      <c r="G23" s="8">
        <v>5</v>
      </c>
      <c r="H23" s="6">
        <f t="shared" si="3"/>
        <v>6.5625</v>
      </c>
      <c r="I23" s="7">
        <v>9</v>
      </c>
      <c r="J23" s="8">
        <v>8</v>
      </c>
      <c r="K23" s="8">
        <f t="shared" si="1"/>
        <v>6.5</v>
      </c>
      <c r="L23" s="8">
        <f>3+(G23/100*90)</f>
        <v>7.5</v>
      </c>
      <c r="M23" s="6">
        <f t="shared" si="4"/>
        <v>7.75</v>
      </c>
      <c r="N23" s="6">
        <v>10</v>
      </c>
      <c r="O23" s="6">
        <f t="shared" si="0"/>
        <v>24.3125</v>
      </c>
      <c r="P23" s="6">
        <v>7.5</v>
      </c>
      <c r="Q23" s="6">
        <f t="shared" si="2"/>
        <v>31.8125</v>
      </c>
      <c r="R23" s="1"/>
    </row>
    <row r="24" spans="1:18" ht="15.75">
      <c r="A24" s="7">
        <v>14</v>
      </c>
      <c r="B24" s="7">
        <v>101519108</v>
      </c>
      <c r="C24" s="10" t="s">
        <v>42</v>
      </c>
      <c r="D24" s="7">
        <v>8</v>
      </c>
      <c r="E24" s="8">
        <v>2</v>
      </c>
      <c r="F24" s="8">
        <v>1</v>
      </c>
      <c r="G24" s="8">
        <v>9</v>
      </c>
      <c r="H24" s="6">
        <f t="shared" si="3"/>
        <v>7.5</v>
      </c>
      <c r="I24" s="7">
        <v>8</v>
      </c>
      <c r="J24" s="8">
        <v>9.5</v>
      </c>
      <c r="K24" s="8">
        <f t="shared" si="1"/>
        <v>9.3000000000000007</v>
      </c>
      <c r="L24" s="8">
        <v>10</v>
      </c>
      <c r="M24" s="6">
        <f t="shared" si="4"/>
        <v>9.1999999999999993</v>
      </c>
      <c r="N24" s="6">
        <v>15</v>
      </c>
      <c r="O24" s="6">
        <f t="shared" si="0"/>
        <v>31.7</v>
      </c>
      <c r="P24" s="6">
        <v>33.5</v>
      </c>
      <c r="Q24" s="6">
        <f t="shared" si="2"/>
        <v>65.2</v>
      </c>
      <c r="R24" s="1"/>
    </row>
    <row r="25" spans="1:18" ht="15.75">
      <c r="A25" s="7">
        <v>15</v>
      </c>
      <c r="B25" s="7">
        <v>101519116</v>
      </c>
      <c r="C25" s="10" t="s">
        <v>28</v>
      </c>
      <c r="D25" s="7">
        <v>8</v>
      </c>
      <c r="E25" s="8">
        <v>10</v>
      </c>
      <c r="F25" s="8">
        <v>7</v>
      </c>
      <c r="G25" s="8">
        <v>5</v>
      </c>
      <c r="H25" s="6">
        <f t="shared" si="3"/>
        <v>11.25</v>
      </c>
      <c r="I25" s="7">
        <v>8</v>
      </c>
      <c r="J25" s="8">
        <v>8</v>
      </c>
      <c r="K25" s="8">
        <f t="shared" si="1"/>
        <v>6.5</v>
      </c>
      <c r="L25" s="8">
        <f>3+(G25/100*90)</f>
        <v>7.5</v>
      </c>
      <c r="M25" s="6">
        <f t="shared" si="4"/>
        <v>7.5</v>
      </c>
      <c r="N25" s="6">
        <v>18.75</v>
      </c>
      <c r="O25" s="6">
        <f t="shared" si="0"/>
        <v>37.5</v>
      </c>
      <c r="P25" s="6">
        <v>28</v>
      </c>
      <c r="Q25" s="6">
        <f t="shared" si="2"/>
        <v>65.5</v>
      </c>
      <c r="R25" s="1"/>
    </row>
    <row r="26" spans="1:18" ht="15.75">
      <c r="A26" s="7">
        <v>16</v>
      </c>
      <c r="B26" s="7">
        <v>101519119</v>
      </c>
      <c r="C26" s="10" t="s">
        <v>43</v>
      </c>
      <c r="D26" s="7">
        <v>9</v>
      </c>
      <c r="E26" s="8">
        <v>10</v>
      </c>
      <c r="F26" s="8">
        <v>10</v>
      </c>
      <c r="G26" s="8">
        <v>9</v>
      </c>
      <c r="H26" s="6">
        <f t="shared" si="3"/>
        <v>14.25</v>
      </c>
      <c r="I26" s="7">
        <v>8.5</v>
      </c>
      <c r="J26" s="8">
        <v>9</v>
      </c>
      <c r="K26" s="8">
        <f t="shared" si="1"/>
        <v>9.3000000000000007</v>
      </c>
      <c r="L26" s="8">
        <v>10</v>
      </c>
      <c r="M26" s="6">
        <f t="shared" si="4"/>
        <v>9.1999999999999993</v>
      </c>
      <c r="N26" s="6">
        <v>22.5</v>
      </c>
      <c r="O26" s="6">
        <f t="shared" si="0"/>
        <v>45.95</v>
      </c>
      <c r="P26" s="6">
        <v>37.5</v>
      </c>
      <c r="Q26" s="6">
        <f t="shared" si="2"/>
        <v>83.45</v>
      </c>
      <c r="R26" s="1"/>
    </row>
    <row r="27" spans="1:18" ht="15.75">
      <c r="A27" s="7">
        <v>17</v>
      </c>
      <c r="B27" s="7">
        <v>101519130</v>
      </c>
      <c r="C27" s="10" t="s">
        <v>44</v>
      </c>
      <c r="D27" s="7">
        <v>9</v>
      </c>
      <c r="E27" s="8">
        <v>10</v>
      </c>
      <c r="F27" s="8">
        <v>9</v>
      </c>
      <c r="G27" s="8">
        <v>10</v>
      </c>
      <c r="H27" s="6">
        <f t="shared" si="3"/>
        <v>14.25</v>
      </c>
      <c r="I27" s="7">
        <v>9</v>
      </c>
      <c r="J27" s="8">
        <v>10</v>
      </c>
      <c r="K27" s="8">
        <f t="shared" si="1"/>
        <v>10</v>
      </c>
      <c r="L27" s="8">
        <v>10</v>
      </c>
      <c r="M27" s="6">
        <f t="shared" si="4"/>
        <v>9.75</v>
      </c>
      <c r="N27" s="6">
        <v>18.75</v>
      </c>
      <c r="O27" s="6">
        <f t="shared" si="0"/>
        <v>42.75</v>
      </c>
      <c r="P27" s="6">
        <v>41</v>
      </c>
      <c r="Q27" s="6">
        <f t="shared" si="2"/>
        <v>83.75</v>
      </c>
      <c r="R27" s="1"/>
    </row>
    <row r="28" spans="1:18" ht="15.75">
      <c r="A28" s="7">
        <v>18</v>
      </c>
      <c r="B28" s="7">
        <v>101519137</v>
      </c>
      <c r="C28" s="10" t="s">
        <v>45</v>
      </c>
      <c r="D28" s="7">
        <v>5</v>
      </c>
      <c r="E28" s="8">
        <v>5</v>
      </c>
      <c r="F28" s="8">
        <v>5</v>
      </c>
      <c r="G28" s="8">
        <v>9</v>
      </c>
      <c r="H28" s="6">
        <f t="shared" si="3"/>
        <v>9</v>
      </c>
      <c r="I28" s="7">
        <v>8.5</v>
      </c>
      <c r="J28" s="8">
        <v>8.5</v>
      </c>
      <c r="K28" s="8">
        <f t="shared" si="1"/>
        <v>9.3000000000000007</v>
      </c>
      <c r="L28" s="8">
        <v>10</v>
      </c>
      <c r="M28" s="6">
        <f t="shared" si="4"/>
        <v>9.0749999999999993</v>
      </c>
      <c r="N28" s="6">
        <v>13.750000000000002</v>
      </c>
      <c r="O28" s="6">
        <f t="shared" si="0"/>
        <v>31.825000000000003</v>
      </c>
      <c r="P28" s="6">
        <v>36</v>
      </c>
      <c r="Q28" s="6">
        <f t="shared" si="2"/>
        <v>67.825000000000003</v>
      </c>
      <c r="R28" s="1"/>
    </row>
    <row r="29" spans="1:18" ht="15.75">
      <c r="A29" s="7">
        <v>19</v>
      </c>
      <c r="B29" s="7">
        <v>101519152</v>
      </c>
      <c r="C29" s="10" t="s">
        <v>46</v>
      </c>
      <c r="D29" s="7">
        <v>8</v>
      </c>
      <c r="E29" s="8">
        <v>1</v>
      </c>
      <c r="F29" s="8">
        <v>5</v>
      </c>
      <c r="G29" s="8">
        <v>7</v>
      </c>
      <c r="H29" s="6">
        <f t="shared" si="3"/>
        <v>7.875</v>
      </c>
      <c r="I29" s="7">
        <v>10</v>
      </c>
      <c r="J29" s="8">
        <v>9.5</v>
      </c>
      <c r="K29" s="8">
        <f t="shared" si="1"/>
        <v>7.9</v>
      </c>
      <c r="L29" s="8">
        <f>3+(G29/100*90)</f>
        <v>9.3000000000000007</v>
      </c>
      <c r="M29" s="6">
        <f t="shared" si="4"/>
        <v>9.1750000000000007</v>
      </c>
      <c r="N29" s="6">
        <v>11.875</v>
      </c>
      <c r="O29" s="6">
        <f t="shared" si="0"/>
        <v>28.925000000000001</v>
      </c>
      <c r="P29" s="6">
        <v>35</v>
      </c>
      <c r="Q29" s="6">
        <f t="shared" si="2"/>
        <v>63.924999999999997</v>
      </c>
      <c r="R29" s="1"/>
    </row>
    <row r="30" spans="1:18" ht="15.75">
      <c r="A30" s="7">
        <v>20</v>
      </c>
      <c r="B30" s="7">
        <v>101519157</v>
      </c>
      <c r="C30" s="10" t="s">
        <v>47</v>
      </c>
      <c r="D30" s="7">
        <v>9</v>
      </c>
      <c r="E30" s="8">
        <v>10</v>
      </c>
      <c r="F30" s="8">
        <v>10</v>
      </c>
      <c r="G30" s="8">
        <v>9</v>
      </c>
      <c r="H30" s="6">
        <f t="shared" si="3"/>
        <v>14.25</v>
      </c>
      <c r="I30" s="7">
        <v>9</v>
      </c>
      <c r="J30" s="8">
        <v>9.5</v>
      </c>
      <c r="K30" s="8">
        <f t="shared" si="1"/>
        <v>9.3000000000000007</v>
      </c>
      <c r="L30" s="8">
        <v>10</v>
      </c>
      <c r="M30" s="6">
        <f t="shared" si="4"/>
        <v>9.4499999999999993</v>
      </c>
      <c r="N30" s="6">
        <v>20</v>
      </c>
      <c r="O30" s="6">
        <f t="shared" si="0"/>
        <v>43.7</v>
      </c>
      <c r="P30" s="6">
        <v>43</v>
      </c>
      <c r="Q30" s="6">
        <f t="shared" si="2"/>
        <v>86.7</v>
      </c>
      <c r="R30" s="1"/>
    </row>
    <row r="31" spans="1:18" ht="15.75">
      <c r="A31" s="7">
        <v>21</v>
      </c>
      <c r="B31" s="7">
        <v>101519160</v>
      </c>
      <c r="C31" s="10" t="s">
        <v>48</v>
      </c>
      <c r="D31" s="7">
        <v>8</v>
      </c>
      <c r="E31" s="8">
        <v>10</v>
      </c>
      <c r="F31" s="8">
        <v>9</v>
      </c>
      <c r="G31" s="8">
        <v>8</v>
      </c>
      <c r="H31" s="6">
        <f t="shared" si="3"/>
        <v>13.125</v>
      </c>
      <c r="I31" s="7">
        <v>8</v>
      </c>
      <c r="J31" s="8">
        <v>9</v>
      </c>
      <c r="K31" s="8">
        <f t="shared" si="1"/>
        <v>8.6000000000000014</v>
      </c>
      <c r="L31" s="8">
        <f t="shared" ref="L31:L36" si="5">3+(G31/100*90)</f>
        <v>10.199999999999999</v>
      </c>
      <c r="M31" s="6">
        <f t="shared" si="4"/>
        <v>8.9499999999999993</v>
      </c>
      <c r="N31" s="6">
        <v>15</v>
      </c>
      <c r="O31" s="6">
        <f t="shared" si="0"/>
        <v>37.075000000000003</v>
      </c>
      <c r="P31" s="6">
        <v>37.5</v>
      </c>
      <c r="Q31" s="6">
        <f t="shared" si="2"/>
        <v>74.575000000000003</v>
      </c>
      <c r="R31" s="1"/>
    </row>
    <row r="32" spans="1:18" ht="15.75">
      <c r="A32" s="7">
        <v>22</v>
      </c>
      <c r="B32" s="7">
        <v>101519183</v>
      </c>
      <c r="C32" s="10" t="s">
        <v>49</v>
      </c>
      <c r="D32" s="7">
        <v>8</v>
      </c>
      <c r="E32" s="8">
        <v>10</v>
      </c>
      <c r="F32" s="8">
        <v>7</v>
      </c>
      <c r="G32" s="8">
        <v>8</v>
      </c>
      <c r="H32" s="6">
        <f t="shared" si="3"/>
        <v>12.375</v>
      </c>
      <c r="I32" s="7">
        <v>10</v>
      </c>
      <c r="J32" s="8">
        <v>10</v>
      </c>
      <c r="K32" s="8">
        <f t="shared" si="1"/>
        <v>8.6000000000000014</v>
      </c>
      <c r="L32" s="8">
        <f t="shared" si="5"/>
        <v>10.199999999999999</v>
      </c>
      <c r="M32" s="6">
        <f t="shared" si="4"/>
        <v>9.6999999999999993</v>
      </c>
      <c r="N32" s="6">
        <v>17.5</v>
      </c>
      <c r="O32" s="6">
        <f t="shared" si="0"/>
        <v>39.575000000000003</v>
      </c>
      <c r="P32" s="6">
        <v>36.5</v>
      </c>
      <c r="Q32" s="6">
        <f t="shared" si="2"/>
        <v>76.075000000000003</v>
      </c>
      <c r="R32" s="1"/>
    </row>
    <row r="33" spans="1:18" ht="15.75">
      <c r="A33" s="7">
        <v>23</v>
      </c>
      <c r="B33" s="7">
        <v>101519201</v>
      </c>
      <c r="C33" s="10" t="s">
        <v>50</v>
      </c>
      <c r="D33" s="7">
        <v>8</v>
      </c>
      <c r="E33" s="8">
        <v>9</v>
      </c>
      <c r="F33" s="8">
        <v>2</v>
      </c>
      <c r="G33" s="8">
        <v>7</v>
      </c>
      <c r="H33" s="6">
        <f t="shared" si="3"/>
        <v>9.75</v>
      </c>
      <c r="I33" s="7">
        <v>7</v>
      </c>
      <c r="J33" s="8">
        <v>9.5</v>
      </c>
      <c r="K33" s="8">
        <f t="shared" si="1"/>
        <v>7.9</v>
      </c>
      <c r="L33" s="8">
        <f t="shared" si="5"/>
        <v>9.3000000000000007</v>
      </c>
      <c r="M33" s="6">
        <f t="shared" si="4"/>
        <v>8.4250000000000007</v>
      </c>
      <c r="N33" s="6">
        <v>17.5</v>
      </c>
      <c r="O33" s="6">
        <f t="shared" si="0"/>
        <v>35.674999999999997</v>
      </c>
      <c r="P33" s="6">
        <v>30</v>
      </c>
      <c r="Q33" s="6">
        <f t="shared" si="2"/>
        <v>65.674999999999997</v>
      </c>
      <c r="R33" s="1"/>
    </row>
    <row r="34" spans="1:18" ht="15.75">
      <c r="A34" s="7">
        <v>24</v>
      </c>
      <c r="B34" s="7">
        <v>101519223</v>
      </c>
      <c r="C34" s="10" t="s">
        <v>51</v>
      </c>
      <c r="D34" s="7">
        <v>2</v>
      </c>
      <c r="E34" s="8">
        <v>2.5</v>
      </c>
      <c r="F34" s="8">
        <v>1</v>
      </c>
      <c r="G34" s="8">
        <v>3</v>
      </c>
      <c r="H34" s="6">
        <f t="shared" si="3"/>
        <v>3.1875</v>
      </c>
      <c r="I34" s="7">
        <v>9</v>
      </c>
      <c r="J34" s="8">
        <v>7</v>
      </c>
      <c r="K34" s="8">
        <v>7</v>
      </c>
      <c r="L34" s="8">
        <f t="shared" si="5"/>
        <v>5.6999999999999993</v>
      </c>
      <c r="M34" s="6">
        <f t="shared" si="4"/>
        <v>7.1749999999999998</v>
      </c>
      <c r="N34" s="6">
        <v>10</v>
      </c>
      <c r="O34" s="6">
        <f t="shared" si="0"/>
        <v>20.362500000000001</v>
      </c>
      <c r="P34" s="6">
        <v>6</v>
      </c>
      <c r="Q34" s="6">
        <f t="shared" si="2"/>
        <v>26.362500000000001</v>
      </c>
      <c r="R34" s="1"/>
    </row>
    <row r="35" spans="1:18" ht="15.75">
      <c r="A35" s="7">
        <v>25</v>
      </c>
      <c r="B35" s="7">
        <v>101519226</v>
      </c>
      <c r="C35" s="10" t="s">
        <v>29</v>
      </c>
      <c r="D35" s="7">
        <v>7</v>
      </c>
      <c r="E35" s="8">
        <v>10</v>
      </c>
      <c r="F35" s="8">
        <v>3</v>
      </c>
      <c r="G35" s="8">
        <v>7</v>
      </c>
      <c r="H35" s="6">
        <f t="shared" si="3"/>
        <v>10.125</v>
      </c>
      <c r="I35" s="7">
        <v>8</v>
      </c>
      <c r="J35" s="8">
        <v>10</v>
      </c>
      <c r="K35" s="8">
        <f t="shared" ref="K35:K36" si="6">3+G35/100*70</f>
        <v>7.9</v>
      </c>
      <c r="L35" s="8">
        <f t="shared" si="5"/>
        <v>9.3000000000000007</v>
      </c>
      <c r="M35" s="6">
        <f t="shared" si="4"/>
        <v>8.8000000000000007</v>
      </c>
      <c r="N35" s="6">
        <v>5</v>
      </c>
      <c r="O35" s="6">
        <f t="shared" si="0"/>
        <v>23.925000000000001</v>
      </c>
      <c r="P35" s="6">
        <v>33</v>
      </c>
      <c r="Q35" s="6">
        <f t="shared" si="2"/>
        <v>56.924999999999997</v>
      </c>
      <c r="R35" s="1"/>
    </row>
    <row r="36" spans="1:18" ht="15.75">
      <c r="A36" s="7">
        <v>26</v>
      </c>
      <c r="B36" s="7">
        <v>111619192</v>
      </c>
      <c r="C36" s="10" t="s">
        <v>52</v>
      </c>
      <c r="D36" s="7">
        <v>7</v>
      </c>
      <c r="E36" s="8">
        <v>4</v>
      </c>
      <c r="F36" s="8">
        <v>1</v>
      </c>
      <c r="G36" s="8">
        <v>5</v>
      </c>
      <c r="H36" s="6">
        <f t="shared" si="3"/>
        <v>6.375</v>
      </c>
      <c r="I36" s="7">
        <v>8</v>
      </c>
      <c r="J36" s="8">
        <v>7</v>
      </c>
      <c r="K36" s="8">
        <f t="shared" si="6"/>
        <v>6.5</v>
      </c>
      <c r="L36" s="8">
        <f t="shared" si="5"/>
        <v>7.5</v>
      </c>
      <c r="M36" s="6">
        <f t="shared" si="4"/>
        <v>7.25</v>
      </c>
      <c r="N36" s="6">
        <v>5</v>
      </c>
      <c r="O36" s="6">
        <f t="shared" si="0"/>
        <v>18.625</v>
      </c>
      <c r="P36" s="6">
        <v>7</v>
      </c>
      <c r="Q36" s="6">
        <f t="shared" si="2"/>
        <v>25.625</v>
      </c>
      <c r="R36" s="1"/>
    </row>
    <row r="41" spans="1:18">
      <c r="A41" s="15" t="s">
        <v>30</v>
      </c>
      <c r="B41" s="15"/>
      <c r="C41" s="15"/>
      <c r="D41" s="15"/>
      <c r="E41" s="15"/>
      <c r="F41" s="15"/>
      <c r="G41" s="15"/>
      <c r="H41" s="15"/>
      <c r="I41" s="15" t="s">
        <v>32</v>
      </c>
      <c r="J41" s="15"/>
      <c r="K41" s="15"/>
      <c r="L41" s="15"/>
      <c r="M41" s="15"/>
    </row>
    <row r="42" spans="1:18">
      <c r="A42" s="15" t="s">
        <v>31</v>
      </c>
      <c r="B42" s="15"/>
      <c r="C42" s="15"/>
      <c r="D42" s="15"/>
      <c r="E42" s="15"/>
      <c r="F42" s="15"/>
      <c r="G42" s="15"/>
      <c r="H42" s="15"/>
      <c r="I42" s="15" t="s">
        <v>33</v>
      </c>
      <c r="J42" s="15"/>
      <c r="K42" s="15"/>
      <c r="L42" s="15"/>
      <c r="M42" s="15"/>
    </row>
  </sheetData>
  <mergeCells count="30">
    <mergeCell ref="A1:B3"/>
    <mergeCell ref="C1:L1"/>
    <mergeCell ref="M1:R1"/>
    <mergeCell ref="C2:L2"/>
    <mergeCell ref="M2:R2"/>
    <mergeCell ref="C3:L3"/>
    <mergeCell ref="M3:R3"/>
    <mergeCell ref="A4:B4"/>
    <mergeCell ref="C4:L4"/>
    <mergeCell ref="M4:R4"/>
    <mergeCell ref="A5:C5"/>
    <mergeCell ref="D5:O5"/>
    <mergeCell ref="P5:R5"/>
    <mergeCell ref="A6:C6"/>
    <mergeCell ref="D6:O6"/>
    <mergeCell ref="P6:R6"/>
    <mergeCell ref="A7:H7"/>
    <mergeCell ref="I7:M7"/>
    <mergeCell ref="N7:R7"/>
    <mergeCell ref="A41:H41"/>
    <mergeCell ref="A42:H42"/>
    <mergeCell ref="I41:M41"/>
    <mergeCell ref="I42:M42"/>
    <mergeCell ref="A8:R8"/>
    <mergeCell ref="A9:A10"/>
    <mergeCell ref="B9:B10"/>
    <mergeCell ref="C9:C10"/>
    <mergeCell ref="D9:G9"/>
    <mergeCell ref="I9:L9"/>
    <mergeCell ref="R9:R10"/>
  </mergeCells>
  <pageMargins left="0.75" right="0.75" top="1" bottom="1" header="0.5" footer="0.5"/>
  <pageSetup scale="7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"/>
  <sheetViews>
    <sheetView workbookViewId="0">
      <selection activeCell="D6" sqref="D6:Q6"/>
    </sheetView>
  </sheetViews>
  <sheetFormatPr defaultRowHeight="15"/>
  <sheetData>
    <row r="1" spans="1:20">
      <c r="A1" s="23"/>
      <c r="B1" s="23"/>
      <c r="C1" s="25" t="s">
        <v>0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6" t="s">
        <v>1</v>
      </c>
      <c r="P1" s="26"/>
      <c r="Q1" s="26"/>
      <c r="R1" s="26"/>
      <c r="S1" s="26"/>
      <c r="T1" s="26"/>
    </row>
    <row r="2" spans="1:20">
      <c r="A2" s="23"/>
      <c r="B2" s="23"/>
      <c r="C2" s="27" t="s">
        <v>2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6" t="s">
        <v>3</v>
      </c>
      <c r="P2" s="26"/>
      <c r="Q2" s="26"/>
      <c r="R2" s="26"/>
      <c r="S2" s="26"/>
      <c r="T2" s="26"/>
    </row>
    <row r="3" spans="1:20">
      <c r="A3" s="23"/>
      <c r="B3" s="23"/>
      <c r="C3" s="27" t="s">
        <v>4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6" t="s">
        <v>5</v>
      </c>
      <c r="P3" s="26"/>
      <c r="Q3" s="26"/>
      <c r="R3" s="26"/>
      <c r="S3" s="26"/>
      <c r="T3" s="26"/>
    </row>
    <row r="4" spans="1:20">
      <c r="A4" s="23"/>
      <c r="B4" s="23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3"/>
      <c r="P4" s="23"/>
      <c r="Q4" s="23"/>
      <c r="R4" s="23"/>
      <c r="S4" s="23"/>
      <c r="T4" s="23"/>
    </row>
    <row r="5" spans="1:20">
      <c r="A5" s="24" t="s">
        <v>6</v>
      </c>
      <c r="B5" s="24"/>
      <c r="C5" s="24"/>
      <c r="D5" s="24" t="s">
        <v>7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6" t="s">
        <v>8</v>
      </c>
      <c r="S5" s="26"/>
      <c r="T5" s="26"/>
    </row>
    <row r="6" spans="1:20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23"/>
      <c r="S6" s="23"/>
      <c r="T6" s="23"/>
    </row>
    <row r="7" spans="1:20">
      <c r="A7" s="24" t="s">
        <v>34</v>
      </c>
      <c r="B7" s="24"/>
      <c r="C7" s="24"/>
      <c r="D7" s="24"/>
      <c r="E7" s="24"/>
      <c r="F7" s="24"/>
      <c r="G7" s="24"/>
      <c r="H7" s="24"/>
      <c r="I7" s="24"/>
      <c r="J7" s="24" t="s">
        <v>35</v>
      </c>
      <c r="K7" s="24"/>
      <c r="L7" s="24"/>
      <c r="M7" s="24"/>
      <c r="N7" s="24"/>
      <c r="O7" s="24"/>
      <c r="P7" s="24" t="s">
        <v>36</v>
      </c>
      <c r="Q7" s="24"/>
      <c r="R7" s="24"/>
      <c r="S7" s="24"/>
      <c r="T7" s="24"/>
    </row>
    <row r="8" spans="1:20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 ht="31.5">
      <c r="A9" s="17" t="s">
        <v>9</v>
      </c>
      <c r="B9" s="17" t="s">
        <v>10</v>
      </c>
      <c r="C9" s="17" t="s">
        <v>11</v>
      </c>
      <c r="D9" s="19" t="s">
        <v>12</v>
      </c>
      <c r="E9" s="20"/>
      <c r="F9" s="20"/>
      <c r="G9" s="20"/>
      <c r="H9" s="20"/>
      <c r="I9" s="3" t="s">
        <v>13</v>
      </c>
      <c r="J9" s="19" t="s">
        <v>14</v>
      </c>
      <c r="K9" s="20"/>
      <c r="L9" s="20"/>
      <c r="M9" s="20"/>
      <c r="N9" s="20"/>
      <c r="O9" s="3" t="s">
        <v>13</v>
      </c>
      <c r="P9" s="3" t="s">
        <v>15</v>
      </c>
      <c r="Q9" s="3" t="s">
        <v>16</v>
      </c>
      <c r="R9" s="3" t="s">
        <v>17</v>
      </c>
      <c r="S9" s="4" t="s">
        <v>18</v>
      </c>
      <c r="T9" s="21" t="s">
        <v>19</v>
      </c>
    </row>
    <row r="10" spans="1:20" ht="15.75">
      <c r="A10" s="18"/>
      <c r="B10" s="18"/>
      <c r="C10" s="18"/>
      <c r="D10" s="5">
        <v>10</v>
      </c>
      <c r="E10" s="5">
        <v>10</v>
      </c>
      <c r="F10" s="5">
        <v>10</v>
      </c>
      <c r="G10" s="5">
        <v>10</v>
      </c>
      <c r="H10" s="5">
        <v>10</v>
      </c>
      <c r="I10" s="6">
        <f>(D10/10*3)+(E10/10*3)+(F10/10*3)+(G10/10*3)+(H10/10*3)</f>
        <v>15</v>
      </c>
      <c r="J10" s="5">
        <v>10</v>
      </c>
      <c r="K10" s="5">
        <v>10</v>
      </c>
      <c r="L10" s="5">
        <v>10</v>
      </c>
      <c r="M10" s="5">
        <v>10</v>
      </c>
      <c r="N10" s="5">
        <v>10</v>
      </c>
      <c r="O10" s="6">
        <f>(J10/10*2)+(K10/10*2)+(L10/10*2)+(M10/10*2)+(N10/10*2)</f>
        <v>10</v>
      </c>
      <c r="P10" s="3">
        <v>25</v>
      </c>
      <c r="Q10" s="6">
        <f t="shared" ref="Q10" si="0">I10+O10+P10</f>
        <v>50</v>
      </c>
      <c r="R10" s="3">
        <v>50</v>
      </c>
      <c r="S10" s="6">
        <f>Q10+R10</f>
        <v>100</v>
      </c>
      <c r="T10" s="22"/>
    </row>
    <row r="11" spans="1:20" ht="45">
      <c r="A11" s="7">
        <v>1</v>
      </c>
      <c r="B11" s="7">
        <v>101519006</v>
      </c>
      <c r="C11" s="7" t="s">
        <v>20</v>
      </c>
      <c r="D11" s="7">
        <v>8.5</v>
      </c>
      <c r="E11" s="8"/>
      <c r="F11" s="8"/>
      <c r="G11" s="8"/>
      <c r="H11" s="8"/>
      <c r="I11" s="6"/>
      <c r="J11" s="7">
        <v>7.5</v>
      </c>
      <c r="K11" s="8">
        <v>8</v>
      </c>
      <c r="L11" s="8"/>
      <c r="M11" s="8"/>
      <c r="N11" s="8"/>
      <c r="O11" s="6"/>
      <c r="P11" s="6"/>
      <c r="Q11" s="6"/>
      <c r="R11" s="6"/>
      <c r="S11" s="6"/>
      <c r="T11" s="1"/>
    </row>
    <row r="12" spans="1:20" ht="60">
      <c r="A12" s="7">
        <v>2</v>
      </c>
      <c r="B12" s="7">
        <v>101519010</v>
      </c>
      <c r="C12" s="7" t="s">
        <v>37</v>
      </c>
      <c r="D12" s="7"/>
      <c r="E12" s="8"/>
      <c r="F12" s="8"/>
      <c r="G12" s="8"/>
      <c r="H12" s="8"/>
      <c r="I12" s="6"/>
      <c r="J12" s="7">
        <v>8.5</v>
      </c>
      <c r="K12" s="8">
        <v>6</v>
      </c>
      <c r="L12" s="8"/>
      <c r="M12" s="8"/>
      <c r="N12" s="8"/>
      <c r="O12" s="6"/>
      <c r="P12" s="6"/>
      <c r="Q12" s="6"/>
      <c r="R12" s="6"/>
      <c r="S12" s="6"/>
      <c r="T12" s="2"/>
    </row>
    <row r="13" spans="1:20" ht="30">
      <c r="A13" s="7">
        <v>3</v>
      </c>
      <c r="B13" s="7">
        <v>101519012</v>
      </c>
      <c r="C13" s="7" t="s">
        <v>21</v>
      </c>
      <c r="D13" s="7">
        <v>8</v>
      </c>
      <c r="E13" s="8"/>
      <c r="F13" s="8"/>
      <c r="G13" s="8"/>
      <c r="H13" s="8"/>
      <c r="I13" s="6"/>
      <c r="J13" s="7">
        <v>10</v>
      </c>
      <c r="K13" s="8">
        <v>7</v>
      </c>
      <c r="L13" s="8"/>
      <c r="M13" s="8"/>
      <c r="N13" s="8"/>
      <c r="O13" s="6"/>
      <c r="P13" s="6"/>
      <c r="Q13" s="6"/>
      <c r="R13" s="6"/>
      <c r="S13" s="6"/>
      <c r="T13" s="2"/>
    </row>
    <row r="14" spans="1:20" ht="45">
      <c r="A14" s="7">
        <v>4</v>
      </c>
      <c r="B14" s="7">
        <v>101519013</v>
      </c>
      <c r="C14" s="7" t="s">
        <v>22</v>
      </c>
      <c r="D14" s="7">
        <v>6.5</v>
      </c>
      <c r="E14" s="8"/>
      <c r="F14" s="8"/>
      <c r="G14" s="8"/>
      <c r="H14" s="8"/>
      <c r="I14" s="6"/>
      <c r="J14" s="7">
        <v>7.5</v>
      </c>
      <c r="K14" s="8">
        <v>7</v>
      </c>
      <c r="L14" s="8"/>
      <c r="M14" s="8"/>
      <c r="N14" s="8"/>
      <c r="O14" s="6"/>
      <c r="P14" s="6"/>
      <c r="Q14" s="6"/>
      <c r="R14" s="6"/>
      <c r="S14" s="6"/>
      <c r="T14" s="2"/>
    </row>
    <row r="15" spans="1:20" ht="75">
      <c r="A15" s="7">
        <v>5</v>
      </c>
      <c r="B15" s="7">
        <v>101519016</v>
      </c>
      <c r="C15" s="7" t="s">
        <v>23</v>
      </c>
      <c r="D15" s="7">
        <v>8</v>
      </c>
      <c r="E15" s="8"/>
      <c r="F15" s="8"/>
      <c r="G15" s="8"/>
      <c r="H15" s="8"/>
      <c r="I15" s="6"/>
      <c r="J15" s="7">
        <v>7</v>
      </c>
      <c r="K15" s="8">
        <v>8</v>
      </c>
      <c r="L15" s="8"/>
      <c r="M15" s="8"/>
      <c r="N15" s="8"/>
      <c r="O15" s="6"/>
      <c r="P15" s="6"/>
      <c r="Q15" s="6"/>
      <c r="R15" s="6"/>
      <c r="S15" s="6"/>
      <c r="T15" s="2"/>
    </row>
    <row r="16" spans="1:20" ht="30">
      <c r="A16" s="7">
        <v>6</v>
      </c>
      <c r="B16" s="7">
        <v>101519022</v>
      </c>
      <c r="C16" s="7" t="s">
        <v>38</v>
      </c>
      <c r="D16" s="7">
        <v>2</v>
      </c>
      <c r="E16" s="8"/>
      <c r="F16" s="8"/>
      <c r="G16" s="8"/>
      <c r="H16" s="8"/>
      <c r="I16" s="6"/>
      <c r="J16" s="7">
        <v>7.5</v>
      </c>
      <c r="K16" s="8">
        <v>6</v>
      </c>
      <c r="L16" s="8"/>
      <c r="M16" s="8"/>
      <c r="N16" s="8"/>
      <c r="O16" s="6"/>
      <c r="P16" s="6"/>
      <c r="Q16" s="6"/>
      <c r="R16" s="6"/>
      <c r="S16" s="6"/>
      <c r="T16" s="2"/>
    </row>
    <row r="17" spans="1:20" ht="30">
      <c r="A17" s="7">
        <v>7</v>
      </c>
      <c r="B17" s="7">
        <v>101519025</v>
      </c>
      <c r="C17" s="7" t="s">
        <v>39</v>
      </c>
      <c r="D17" s="7">
        <v>6</v>
      </c>
      <c r="E17" s="8"/>
      <c r="F17" s="8"/>
      <c r="G17" s="8"/>
      <c r="H17" s="8"/>
      <c r="I17" s="6"/>
      <c r="J17" s="7" t="s">
        <v>53</v>
      </c>
      <c r="K17" s="8"/>
      <c r="L17" s="8"/>
      <c r="M17" s="8"/>
      <c r="N17" s="8"/>
      <c r="O17" s="6"/>
      <c r="P17" s="6"/>
      <c r="Q17" s="6"/>
      <c r="R17" s="6"/>
      <c r="S17" s="6"/>
      <c r="T17" s="2"/>
    </row>
    <row r="18" spans="1:20" ht="75">
      <c r="A18" s="7">
        <v>8</v>
      </c>
      <c r="B18" s="7">
        <v>101519032</v>
      </c>
      <c r="C18" s="7" t="s">
        <v>24</v>
      </c>
      <c r="D18" s="7">
        <v>9</v>
      </c>
      <c r="E18" s="8"/>
      <c r="F18" s="8"/>
      <c r="G18" s="8"/>
      <c r="H18" s="8"/>
      <c r="I18" s="6"/>
      <c r="J18" s="7" t="s">
        <v>53</v>
      </c>
      <c r="K18" s="8"/>
      <c r="L18" s="8"/>
      <c r="M18" s="8"/>
      <c r="N18" s="8"/>
      <c r="O18" s="6"/>
      <c r="P18" s="6"/>
      <c r="Q18" s="6"/>
      <c r="R18" s="6"/>
      <c r="S18" s="6"/>
      <c r="T18" s="2"/>
    </row>
    <row r="19" spans="1:20" ht="30">
      <c r="A19" s="7">
        <v>9</v>
      </c>
      <c r="B19" s="7">
        <v>101519044</v>
      </c>
      <c r="C19" s="7" t="s">
        <v>25</v>
      </c>
      <c r="D19" s="7">
        <v>8.5</v>
      </c>
      <c r="E19" s="8"/>
      <c r="F19" s="8"/>
      <c r="G19" s="8"/>
      <c r="H19" s="8"/>
      <c r="I19" s="6"/>
      <c r="J19" s="7">
        <v>10</v>
      </c>
      <c r="K19" s="8">
        <v>8</v>
      </c>
      <c r="L19" s="8"/>
      <c r="M19" s="8"/>
      <c r="N19" s="8"/>
      <c r="O19" s="6"/>
      <c r="P19" s="6"/>
      <c r="Q19" s="6"/>
      <c r="R19" s="6"/>
      <c r="S19" s="6"/>
      <c r="T19" s="2"/>
    </row>
    <row r="20" spans="1:20" ht="45">
      <c r="A20" s="7">
        <v>10</v>
      </c>
      <c r="B20" s="7">
        <v>101519052</v>
      </c>
      <c r="C20" s="7" t="s">
        <v>26</v>
      </c>
      <c r="D20" s="7">
        <v>8.5</v>
      </c>
      <c r="E20" s="8"/>
      <c r="F20" s="8"/>
      <c r="G20" s="8"/>
      <c r="H20" s="8"/>
      <c r="I20" s="6"/>
      <c r="J20" s="7">
        <v>8.5</v>
      </c>
      <c r="K20" s="8">
        <v>8</v>
      </c>
      <c r="L20" s="8"/>
      <c r="M20" s="8"/>
      <c r="N20" s="8"/>
      <c r="O20" s="6"/>
      <c r="P20" s="6"/>
      <c r="Q20" s="6"/>
      <c r="R20" s="6"/>
      <c r="S20" s="6"/>
      <c r="T20" s="2"/>
    </row>
    <row r="21" spans="1:20" ht="60">
      <c r="A21" s="7">
        <v>11</v>
      </c>
      <c r="B21" s="7">
        <v>101519057</v>
      </c>
      <c r="C21" s="7" t="s">
        <v>40</v>
      </c>
      <c r="D21" s="7">
        <v>7</v>
      </c>
      <c r="E21" s="8"/>
      <c r="F21" s="8"/>
      <c r="G21" s="8"/>
      <c r="H21" s="8"/>
      <c r="I21" s="6"/>
      <c r="J21" s="7">
        <v>8</v>
      </c>
      <c r="K21" s="8"/>
      <c r="L21" s="8"/>
      <c r="M21" s="8"/>
      <c r="N21" s="8"/>
      <c r="O21" s="6"/>
      <c r="P21" s="6"/>
      <c r="Q21" s="6"/>
      <c r="R21" s="6"/>
      <c r="S21" s="6"/>
      <c r="T21" s="2"/>
    </row>
    <row r="22" spans="1:20" ht="30">
      <c r="A22" s="7">
        <v>12</v>
      </c>
      <c r="B22" s="7">
        <v>101519082</v>
      </c>
      <c r="C22" s="7" t="s">
        <v>27</v>
      </c>
      <c r="D22" s="7">
        <v>8.5</v>
      </c>
      <c r="E22" s="8"/>
      <c r="F22" s="8"/>
      <c r="G22" s="8"/>
      <c r="H22" s="8"/>
      <c r="I22" s="6"/>
      <c r="J22" s="7">
        <v>8.5</v>
      </c>
      <c r="K22" s="8">
        <v>8</v>
      </c>
      <c r="L22" s="8"/>
      <c r="M22" s="8"/>
      <c r="N22" s="8"/>
      <c r="O22" s="6"/>
      <c r="P22" s="6"/>
      <c r="Q22" s="6"/>
      <c r="R22" s="6"/>
      <c r="S22" s="6"/>
      <c r="T22" s="2"/>
    </row>
    <row r="23" spans="1:20" ht="45">
      <c r="A23" s="7">
        <v>13</v>
      </c>
      <c r="B23" s="7">
        <v>101519091</v>
      </c>
      <c r="C23" s="7" t="s">
        <v>41</v>
      </c>
      <c r="D23" s="7">
        <v>7</v>
      </c>
      <c r="E23" s="8"/>
      <c r="F23" s="8"/>
      <c r="G23" s="8"/>
      <c r="H23" s="8"/>
      <c r="I23" s="6"/>
      <c r="J23" s="7">
        <v>9</v>
      </c>
      <c r="K23" s="8">
        <v>6</v>
      </c>
      <c r="L23" s="8"/>
      <c r="M23" s="8"/>
      <c r="N23" s="8"/>
      <c r="O23" s="6"/>
      <c r="P23" s="6"/>
      <c r="Q23" s="6"/>
      <c r="R23" s="6"/>
      <c r="S23" s="6"/>
      <c r="T23" s="2"/>
    </row>
    <row r="24" spans="1:20" ht="45">
      <c r="A24" s="7">
        <v>14</v>
      </c>
      <c r="B24" s="7">
        <v>101519108</v>
      </c>
      <c r="C24" s="7" t="s">
        <v>42</v>
      </c>
      <c r="D24" s="7">
        <v>8</v>
      </c>
      <c r="E24" s="8"/>
      <c r="F24" s="8"/>
      <c r="G24" s="8"/>
      <c r="H24" s="8"/>
      <c r="I24" s="6"/>
      <c r="J24" s="7">
        <v>8</v>
      </c>
      <c r="K24" s="8"/>
      <c r="L24" s="8"/>
      <c r="M24" s="8"/>
      <c r="N24" s="8"/>
      <c r="O24" s="6"/>
      <c r="P24" s="6"/>
      <c r="Q24" s="6"/>
      <c r="R24" s="6"/>
      <c r="S24" s="6"/>
      <c r="T24" s="2"/>
    </row>
    <row r="25" spans="1:20" ht="45">
      <c r="A25" s="7">
        <v>15</v>
      </c>
      <c r="B25" s="7">
        <v>101519116</v>
      </c>
      <c r="C25" s="7" t="s">
        <v>28</v>
      </c>
      <c r="D25" s="7">
        <v>8</v>
      </c>
      <c r="E25" s="8"/>
      <c r="F25" s="8"/>
      <c r="G25" s="8"/>
      <c r="H25" s="8"/>
      <c r="I25" s="6"/>
      <c r="J25" s="7">
        <v>8</v>
      </c>
      <c r="K25" s="8">
        <v>8</v>
      </c>
      <c r="L25" s="8"/>
      <c r="M25" s="8"/>
      <c r="N25" s="8"/>
      <c r="O25" s="6"/>
      <c r="P25" s="6"/>
      <c r="Q25" s="6"/>
      <c r="R25" s="6"/>
      <c r="S25" s="6"/>
      <c r="T25" s="2"/>
    </row>
    <row r="26" spans="1:20" ht="45">
      <c r="A26" s="7">
        <v>16</v>
      </c>
      <c r="B26" s="7">
        <v>101519119</v>
      </c>
      <c r="C26" s="7" t="s">
        <v>43</v>
      </c>
      <c r="D26" s="7">
        <v>9</v>
      </c>
      <c r="E26" s="8"/>
      <c r="F26" s="8"/>
      <c r="G26" s="8"/>
      <c r="H26" s="8"/>
      <c r="I26" s="6"/>
      <c r="J26" s="7">
        <v>8.5</v>
      </c>
      <c r="K26" s="8"/>
      <c r="L26" s="8"/>
      <c r="M26" s="8"/>
      <c r="N26" s="8"/>
      <c r="O26" s="6"/>
      <c r="P26" s="6"/>
      <c r="Q26" s="6"/>
      <c r="R26" s="6"/>
      <c r="S26" s="6"/>
      <c r="T26" s="2"/>
    </row>
    <row r="27" spans="1:20" ht="45">
      <c r="A27" s="7">
        <v>17</v>
      </c>
      <c r="B27" s="7">
        <v>101519130</v>
      </c>
      <c r="C27" s="7" t="s">
        <v>44</v>
      </c>
      <c r="D27" s="7">
        <v>9</v>
      </c>
      <c r="E27" s="8"/>
      <c r="F27" s="8"/>
      <c r="G27" s="8"/>
      <c r="H27" s="8"/>
      <c r="I27" s="6"/>
      <c r="J27" s="7">
        <v>9</v>
      </c>
      <c r="K27" s="8"/>
      <c r="L27" s="8"/>
      <c r="M27" s="8"/>
      <c r="N27" s="8"/>
      <c r="O27" s="6"/>
      <c r="P27" s="6"/>
      <c r="Q27" s="6"/>
      <c r="R27" s="6"/>
      <c r="S27" s="6"/>
      <c r="T27" s="2"/>
    </row>
    <row r="28" spans="1:20" ht="30">
      <c r="A28" s="7">
        <v>18</v>
      </c>
      <c r="B28" s="7">
        <v>101519137</v>
      </c>
      <c r="C28" s="7" t="s">
        <v>45</v>
      </c>
      <c r="D28" s="7"/>
      <c r="E28" s="8"/>
      <c r="F28" s="8"/>
      <c r="G28" s="8"/>
      <c r="H28" s="8"/>
      <c r="I28" s="6"/>
      <c r="J28" s="7">
        <v>8.5</v>
      </c>
      <c r="K28" s="8">
        <v>6</v>
      </c>
      <c r="L28" s="8"/>
      <c r="M28" s="8"/>
      <c r="N28" s="8"/>
      <c r="O28" s="6"/>
      <c r="P28" s="6"/>
      <c r="Q28" s="6"/>
      <c r="R28" s="6"/>
      <c r="S28" s="6"/>
      <c r="T28" s="2"/>
    </row>
    <row r="29" spans="1:20" ht="30">
      <c r="A29" s="7">
        <v>19</v>
      </c>
      <c r="B29" s="7">
        <v>101519152</v>
      </c>
      <c r="C29" s="7" t="s">
        <v>46</v>
      </c>
      <c r="D29" s="7">
        <v>8</v>
      </c>
      <c r="E29" s="8"/>
      <c r="F29" s="8"/>
      <c r="G29" s="8"/>
      <c r="H29" s="8"/>
      <c r="I29" s="6"/>
      <c r="J29" s="7">
        <v>10</v>
      </c>
      <c r="K29" s="8"/>
      <c r="L29" s="8"/>
      <c r="M29" s="8"/>
      <c r="N29" s="8"/>
      <c r="O29" s="6"/>
      <c r="P29" s="6"/>
      <c r="Q29" s="6"/>
      <c r="R29" s="6"/>
      <c r="S29" s="6"/>
      <c r="T29" s="2"/>
    </row>
    <row r="30" spans="1:20" ht="60">
      <c r="A30" s="7">
        <v>20</v>
      </c>
      <c r="B30" s="7">
        <v>101519157</v>
      </c>
      <c r="C30" s="7" t="s">
        <v>47</v>
      </c>
      <c r="D30" s="7">
        <v>9</v>
      </c>
      <c r="E30" s="8"/>
      <c r="F30" s="8"/>
      <c r="G30" s="8"/>
      <c r="H30" s="8"/>
      <c r="I30" s="6"/>
      <c r="J30" s="7">
        <v>9</v>
      </c>
      <c r="K30" s="8"/>
      <c r="L30" s="8"/>
      <c r="M30" s="8"/>
      <c r="N30" s="8"/>
      <c r="O30" s="6"/>
      <c r="P30" s="6"/>
      <c r="Q30" s="6"/>
      <c r="R30" s="6"/>
      <c r="S30" s="6"/>
      <c r="T30" s="2"/>
    </row>
    <row r="31" spans="1:20" ht="75">
      <c r="A31" s="7">
        <v>21</v>
      </c>
      <c r="B31" s="7">
        <v>101519160</v>
      </c>
      <c r="C31" s="7" t="s">
        <v>48</v>
      </c>
      <c r="D31" s="7">
        <v>8</v>
      </c>
      <c r="E31" s="8"/>
      <c r="F31" s="8"/>
      <c r="G31" s="8"/>
      <c r="H31" s="8"/>
      <c r="I31" s="6"/>
      <c r="J31" s="7">
        <v>8</v>
      </c>
      <c r="K31" s="8"/>
      <c r="L31" s="8"/>
      <c r="M31" s="8"/>
      <c r="N31" s="8"/>
      <c r="O31" s="6"/>
      <c r="P31" s="6"/>
      <c r="Q31" s="6"/>
      <c r="R31" s="6"/>
      <c r="S31" s="6"/>
      <c r="T31" s="2"/>
    </row>
    <row r="32" spans="1:20" ht="30">
      <c r="A32" s="7">
        <v>22</v>
      </c>
      <c r="B32" s="7">
        <v>101519183</v>
      </c>
      <c r="C32" s="7" t="s">
        <v>49</v>
      </c>
      <c r="D32" s="7">
        <v>8</v>
      </c>
      <c r="E32" s="8"/>
      <c r="F32" s="8"/>
      <c r="G32" s="8"/>
      <c r="H32" s="8"/>
      <c r="I32" s="6"/>
      <c r="J32" s="7">
        <v>10</v>
      </c>
      <c r="K32" s="8"/>
      <c r="L32" s="8"/>
      <c r="M32" s="8"/>
      <c r="N32" s="8"/>
      <c r="O32" s="6"/>
      <c r="P32" s="6"/>
      <c r="Q32" s="6"/>
      <c r="R32" s="6"/>
      <c r="S32" s="6"/>
      <c r="T32" s="2"/>
    </row>
    <row r="33" spans="1:20" ht="75">
      <c r="A33" s="7">
        <v>23</v>
      </c>
      <c r="B33" s="7">
        <v>101519201</v>
      </c>
      <c r="C33" s="7" t="s">
        <v>50</v>
      </c>
      <c r="D33" s="7">
        <v>8</v>
      </c>
      <c r="E33" s="8"/>
      <c r="F33" s="8"/>
      <c r="G33" s="8"/>
      <c r="H33" s="8"/>
      <c r="I33" s="6"/>
      <c r="J33" s="7">
        <v>7</v>
      </c>
      <c r="K33" s="8"/>
      <c r="L33" s="8"/>
      <c r="M33" s="8"/>
      <c r="N33" s="8"/>
      <c r="O33" s="6"/>
      <c r="P33" s="6"/>
      <c r="Q33" s="6"/>
      <c r="R33" s="6"/>
      <c r="S33" s="6"/>
      <c r="T33" s="2"/>
    </row>
    <row r="34" spans="1:20" ht="30">
      <c r="A34" s="7">
        <v>24</v>
      </c>
      <c r="B34" s="7">
        <v>101519223</v>
      </c>
      <c r="C34" s="7" t="s">
        <v>51</v>
      </c>
      <c r="D34" s="7"/>
      <c r="E34" s="8"/>
      <c r="F34" s="8"/>
      <c r="G34" s="8"/>
      <c r="H34" s="8"/>
      <c r="I34" s="6"/>
      <c r="J34" s="7">
        <v>9</v>
      </c>
      <c r="K34" s="8"/>
      <c r="L34" s="8"/>
      <c r="M34" s="8"/>
      <c r="N34" s="8"/>
      <c r="O34" s="6"/>
      <c r="P34" s="6"/>
      <c r="Q34" s="6"/>
      <c r="R34" s="6"/>
      <c r="S34" s="6"/>
      <c r="T34" s="2"/>
    </row>
    <row r="35" spans="1:20" ht="45">
      <c r="A35" s="7">
        <v>25</v>
      </c>
      <c r="B35" s="7">
        <v>101519226</v>
      </c>
      <c r="C35" s="7" t="s">
        <v>29</v>
      </c>
      <c r="D35" s="7"/>
      <c r="E35" s="8"/>
      <c r="F35" s="8"/>
      <c r="G35" s="8"/>
      <c r="H35" s="8"/>
      <c r="I35" s="6"/>
      <c r="J35" s="7">
        <v>8</v>
      </c>
      <c r="K35" s="8">
        <v>10</v>
      </c>
      <c r="L35" s="8"/>
      <c r="M35" s="8"/>
      <c r="N35" s="8"/>
      <c r="O35" s="6"/>
      <c r="P35" s="6"/>
      <c r="Q35" s="6"/>
      <c r="R35" s="6"/>
      <c r="S35" s="6"/>
      <c r="T35" s="3"/>
    </row>
    <row r="36" spans="1:20" ht="60">
      <c r="A36" s="7">
        <v>26</v>
      </c>
      <c r="B36" s="7">
        <v>111619192</v>
      </c>
      <c r="C36" s="7" t="s">
        <v>52</v>
      </c>
      <c r="D36" s="7">
        <v>7</v>
      </c>
      <c r="E36" s="8"/>
      <c r="F36" s="8"/>
      <c r="G36" s="8"/>
      <c r="H36" s="8"/>
      <c r="I36" s="6"/>
      <c r="J36" s="7">
        <v>8</v>
      </c>
      <c r="K36" s="8"/>
      <c r="L36" s="8"/>
      <c r="M36" s="8"/>
      <c r="N36" s="8"/>
      <c r="O36" s="6"/>
      <c r="P36" s="6"/>
      <c r="Q36" s="6"/>
      <c r="R36" s="6"/>
      <c r="S36" s="6"/>
      <c r="T36" s="3"/>
    </row>
  </sheetData>
  <mergeCells count="26">
    <mergeCell ref="A8:T8"/>
    <mergeCell ref="A9:A10"/>
    <mergeCell ref="B9:B10"/>
    <mergeCell ref="C9:C10"/>
    <mergeCell ref="D9:H9"/>
    <mergeCell ref="J9:N9"/>
    <mergeCell ref="T9:T10"/>
    <mergeCell ref="A6:C6"/>
    <mergeCell ref="D6:Q6"/>
    <mergeCell ref="R6:T6"/>
    <mergeCell ref="A7:I7"/>
    <mergeCell ref="J7:O7"/>
    <mergeCell ref="P7:T7"/>
    <mergeCell ref="A4:B4"/>
    <mergeCell ref="C4:N4"/>
    <mergeCell ref="O4:T4"/>
    <mergeCell ref="A5:C5"/>
    <mergeCell ref="D5:Q5"/>
    <mergeCell ref="R5:T5"/>
    <mergeCell ref="A1:B3"/>
    <mergeCell ref="C1:N1"/>
    <mergeCell ref="O1:T1"/>
    <mergeCell ref="C2:N2"/>
    <mergeCell ref="O2:T2"/>
    <mergeCell ref="C3:N3"/>
    <mergeCell ref="O3:T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BS(EE)</vt:lpstr>
      <vt:lpstr>BS(H)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Participants Information Management System</dc:title>
  <dc:creator>Asif Hussain</dc:creator>
  <cp:lastModifiedBy>Asif Hussain</cp:lastModifiedBy>
  <dcterms:created xsi:type="dcterms:W3CDTF">2012-11-29T08:35:34Z</dcterms:created>
  <dcterms:modified xsi:type="dcterms:W3CDTF">2013-07-02T07:38:08Z</dcterms:modified>
</cp:coreProperties>
</file>