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definedNames>
    <definedName name="_xlnm._FilterDatabase" localSheetId="0" hidden="1">export!$A$9:$Q$47</definedName>
  </definedNames>
  <calcPr calcId="124519"/>
</workbook>
</file>

<file path=xl/calcChain.xml><?xml version="1.0" encoding="utf-8"?>
<calcChain xmlns="http://schemas.openxmlformats.org/spreadsheetml/2006/main">
  <c r="N47" i="2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L47"/>
  <c r="L46"/>
  <c r="L45"/>
  <c r="L44"/>
  <c r="L43"/>
  <c r="L42"/>
  <c r="L41"/>
  <c r="L40"/>
  <c r="L39"/>
  <c r="L38"/>
  <c r="L37"/>
  <c r="L36"/>
  <c r="L35"/>
  <c r="L34"/>
  <c r="L33"/>
  <c r="L31"/>
  <c r="L30"/>
  <c r="L29"/>
  <c r="L32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O31" l="1"/>
  <c r="Q31" s="1"/>
  <c r="O14"/>
  <c r="Q14" s="1"/>
  <c r="O18"/>
  <c r="Q18" s="1"/>
  <c r="O22"/>
  <c r="Q22" s="1"/>
  <c r="O26"/>
  <c r="Q26" s="1"/>
  <c r="O29"/>
  <c r="Q29" s="1"/>
  <c r="O34"/>
  <c r="Q34" s="1"/>
  <c r="O38"/>
  <c r="Q38" s="1"/>
  <c r="O42"/>
  <c r="Q42" s="1"/>
  <c r="O46"/>
  <c r="Q46" s="1"/>
  <c r="O13"/>
  <c r="Q13" s="1"/>
  <c r="O17"/>
  <c r="Q17" s="1"/>
  <c r="O21"/>
  <c r="Q21" s="1"/>
  <c r="O25"/>
  <c r="Q25" s="1"/>
  <c r="O33"/>
  <c r="Q33" s="1"/>
  <c r="O37"/>
  <c r="Q37" s="1"/>
  <c r="O41"/>
  <c r="Q41" s="1"/>
  <c r="O45"/>
  <c r="Q45" s="1"/>
  <c r="O32"/>
  <c r="Q32" s="1"/>
  <c r="O12"/>
  <c r="Q12" s="1"/>
  <c r="O20"/>
  <c r="Q20" s="1"/>
  <c r="O28"/>
  <c r="Q28" s="1"/>
  <c r="O40"/>
  <c r="Q40" s="1"/>
  <c r="O44"/>
  <c r="Q44" s="1"/>
  <c r="O11"/>
  <c r="Q11" s="1"/>
  <c r="O15"/>
  <c r="Q15" s="1"/>
  <c r="O19"/>
  <c r="Q19" s="1"/>
  <c r="O23"/>
  <c r="Q23" s="1"/>
  <c r="O27"/>
  <c r="Q27" s="1"/>
  <c r="O30"/>
  <c r="Q30" s="1"/>
  <c r="O35"/>
  <c r="Q35" s="1"/>
  <c r="O39"/>
  <c r="Q39" s="1"/>
  <c r="O43"/>
  <c r="Q43" s="1"/>
  <c r="O47"/>
  <c r="Q47" s="1"/>
  <c r="O16"/>
  <c r="Q16" s="1"/>
  <c r="O24"/>
  <c r="Q24" s="1"/>
  <c r="O36"/>
  <c r="Q36" s="1"/>
</calcChain>
</file>

<file path=xl/sharedStrings.xml><?xml version="1.0" encoding="utf-8"?>
<sst xmlns="http://schemas.openxmlformats.org/spreadsheetml/2006/main" count="63" uniqueCount="63">
  <si>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</si>
  <si>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</si>
  <si>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</si>
  <si>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</si>
  <si>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</si>
  <si>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Contact:_____________________</t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</si>
  <si>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</si>
  <si>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</si>
  <si>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</si>
  <si>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</si>
  <si>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</si>
  <si>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Total Marks </t>
  </si>
  <si>
    <t>HUSNAIN RAFIQ</t>
  </si>
  <si>
    <t>SHAHRUKH IMRAN</t>
  </si>
  <si>
    <t>TAHREEM WARSI</t>
  </si>
  <si>
    <t>UMAR MAHMOOD CHAUDHRY</t>
  </si>
  <si>
    <t>SALMAN BADAR KHAN</t>
  </si>
  <si>
    <t>SAQLAIN BUTT</t>
  </si>
  <si>
    <t>ABUBAKAR MOHSIN</t>
  </si>
  <si>
    <t>HUSSNAIN MEHMOOD</t>
  </si>
  <si>
    <t>MUHAMMAD WALEED KHALID</t>
  </si>
  <si>
    <t>HAFIZ AHMAD FAIZAN</t>
  </si>
  <si>
    <t>MUHAMMAD RIZWAN</t>
  </si>
  <si>
    <t>MUHAMMAD HARIS NAVEED</t>
  </si>
  <si>
    <t>DANISH MUSHTAQ</t>
  </si>
  <si>
    <t>MUHAMMAD ABDULLAH QAYYUM RAO</t>
  </si>
  <si>
    <t>NOUMAN MAJEED</t>
  </si>
  <si>
    <t>MUHAMMAD AMMAD UD DIN AYUB</t>
  </si>
  <si>
    <t>HUSSAIN JAMIL</t>
  </si>
  <si>
    <t>WAQAR AFZAL</t>
  </si>
  <si>
    <t>SUBHAN RANA</t>
  </si>
  <si>
    <t>HAFIZ MUHAMMAD BILAL</t>
  </si>
  <si>
    <t>SOHAIB UR REHMAN</t>
  </si>
  <si>
    <t>AMNA ASLAM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</si>
  <si>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</si>
  <si>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</si>
  <si>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</si>
  <si>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</si>
  <si>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Faran Awais Butt</t>
    </r>
  </si>
  <si>
    <t>Email: faran.butt@umt.edu.pk</t>
  </si>
  <si>
    <t>MANSOOR SALEEM</t>
  </si>
  <si>
    <t>AMMAR KHALID</t>
  </si>
  <si>
    <t>HAFIZ MUHAMMAD WAQAS</t>
  </si>
  <si>
    <t>MUNTAZIR MEHDI</t>
  </si>
  <si>
    <t>ASIF HABIB</t>
  </si>
  <si>
    <t>WAQAS AKRAM</t>
  </si>
  <si>
    <t>SYED HAMZA HASSAN GARDEZI</t>
  </si>
  <si>
    <t>AWAIS MASOOD</t>
  </si>
  <si>
    <t>MUHAMMAD FAIZ ZEESHAN</t>
  </si>
  <si>
    <t>MUHAMMAD FURQAN</t>
  </si>
  <si>
    <t>SYED MUHAMMAD BILAL SHAH</t>
  </si>
  <si>
    <t>AFZAL RAZA</t>
  </si>
  <si>
    <t>UMAR AZIZ</t>
  </si>
  <si>
    <t>MUHAMMAD JURAIR SAQIB</t>
  </si>
  <si>
    <t>ALI RAZA JATT</t>
  </si>
  <si>
    <t>Quizzes and Assignments</t>
  </si>
  <si>
    <t>Quizzes and Assignments 25%</t>
  </si>
  <si>
    <t>Mid 25%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</si>
  <si>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</si>
  <si>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>Course Title:Computer Organization and Architecture</t>
  </si>
  <si>
    <r>
      <t>Course Code:</t>
    </r>
    <r>
      <rPr>
        <sz val="11"/>
        <color theme="1"/>
        <rFont val="Calibri"/>
        <family val="2"/>
        <scheme val="minor"/>
      </rPr>
      <t xml:space="preserve"> EE224</t>
    </r>
  </si>
  <si>
    <t xml:space="preserve">End term </t>
  </si>
  <si>
    <r>
      <rPr>
        <b/>
        <sz val="11"/>
        <color theme="1"/>
        <rFont val="Calibri"/>
        <family val="2"/>
        <scheme val="minor"/>
      </rPr>
      <t>Section :</t>
    </r>
    <r>
      <rPr>
        <sz val="11"/>
        <color theme="1"/>
        <rFont val="Calibri"/>
        <family val="2"/>
        <scheme val="minor"/>
      </rPr>
      <t xml:space="preserve"> E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</si>
</sst>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Font="1" applyBorder="1" applyAlignment="1">
      <alignment wrapText="1"/>
    </xf>
    <xf numFmtId="1" fontId="0" fillId="0" borderId="10" xfId="0" applyNumberFormat="1" applyFont="1" applyBorder="1" applyAlignment="1">
      <alignment wrapText="1"/>
    </xf>
    <xf numFmtId="1" fontId="0" fillId="0" borderId="10" xfId="0" applyNumberFormat="1" applyBorder="1" applyAlignment="1">
      <alignment wrapText="1"/>
    </xf>
    <xf numFmtId="1" fontId="18" fillId="33" borderId="18" xfId="0" applyNumberFormat="1" applyFont="1" applyFill="1" applyBorder="1" applyAlignment="1" applyProtection="1">
      <alignment horizontal="center" vertical="center"/>
      <protection locked="0"/>
    </xf>
    <xf numFmtId="1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164" fontId="18" fillId="33" borderId="18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showGridLines="0" tabSelected="1" topLeftCell="A5" workbookViewId="0">
      <selection activeCell="R11" sqref="R1:R1048576"/>
    </sheetView>
  </sheetViews>
  <sheetFormatPr defaultRowHeight="15"/>
  <cols>
    <col min="1" max="1" width="2.7109375" customWidth="1"/>
    <col min="2" max="2" width="10.5703125" bestFit="1" customWidth="1"/>
    <col min="3" max="3" width="33.42578125" customWidth="1"/>
    <col min="4" max="4" width="5" customWidth="1"/>
    <col min="5" max="5" width="4.7109375" customWidth="1"/>
    <col min="6" max="6" width="4.28515625" customWidth="1"/>
    <col min="7" max="7" width="4.42578125" customWidth="1"/>
    <col min="8" max="8" width="4.85546875" customWidth="1"/>
    <col min="9" max="9" width="5.5703125" customWidth="1"/>
    <col min="10" max="10" width="5.140625" customWidth="1"/>
    <col min="11" max="11" width="4" customWidth="1"/>
    <col min="12" max="12" width="9.85546875" customWidth="1"/>
    <col min="13" max="13" width="4.5703125" customWidth="1"/>
    <col min="14" max="14" width="5.5703125" customWidth="1"/>
    <col min="15" max="15" width="7.85546875" customWidth="1"/>
    <col min="16" max="16" width="5.5703125" customWidth="1"/>
    <col min="17" max="17" width="6.42578125" bestFit="1" customWidth="1"/>
  </cols>
  <sheetData>
    <row r="1" spans="1:17" ht="22.5" customHeight="1">
      <c r="A1" s="12"/>
      <c r="B1" s="12"/>
      <c r="C1" s="13" t="s">
        <v>0</v>
      </c>
      <c r="D1" s="13"/>
      <c r="E1" s="13"/>
      <c r="F1" s="13"/>
      <c r="G1" s="13"/>
      <c r="H1" s="13"/>
      <c r="I1" s="13"/>
      <c r="J1" s="13"/>
      <c r="K1" s="13"/>
      <c r="L1" s="14" t="s">
        <v>1</v>
      </c>
      <c r="M1" s="14"/>
      <c r="N1" s="14"/>
      <c r="O1" s="14"/>
      <c r="P1" s="14"/>
      <c r="Q1" s="14"/>
    </row>
    <row r="2" spans="1:17" ht="17.25" customHeight="1">
      <c r="A2" s="12"/>
      <c r="B2" s="12"/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4" t="s">
        <v>3</v>
      </c>
      <c r="M2" s="14"/>
      <c r="N2" s="14"/>
      <c r="O2" s="14"/>
      <c r="P2" s="14"/>
      <c r="Q2" s="14"/>
    </row>
    <row r="3" spans="1:17" ht="19.5" customHeight="1">
      <c r="A3" s="12"/>
      <c r="B3" s="12"/>
      <c r="C3" s="15" t="s">
        <v>4</v>
      </c>
      <c r="D3" s="15"/>
      <c r="E3" s="15"/>
      <c r="F3" s="15"/>
      <c r="G3" s="15"/>
      <c r="H3" s="15"/>
      <c r="I3" s="15"/>
      <c r="J3" s="15"/>
      <c r="K3" s="15"/>
      <c r="L3" s="14" t="s">
        <v>58</v>
      </c>
      <c r="M3" s="14"/>
      <c r="N3" s="14"/>
      <c r="O3" s="14"/>
      <c r="P3" s="14"/>
      <c r="Q3" s="14"/>
    </row>
    <row r="4" spans="1:17" ht="24.75" customHeight="1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2"/>
      <c r="M4" s="12"/>
      <c r="N4" s="12"/>
      <c r="O4" s="12"/>
      <c r="P4" s="12"/>
      <c r="Q4" s="12"/>
    </row>
    <row r="5" spans="1:17">
      <c r="A5" s="16" t="s">
        <v>60</v>
      </c>
      <c r="B5" s="16"/>
      <c r="C5" s="16"/>
      <c r="D5" s="16" t="s">
        <v>59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4"/>
      <c r="Q5" s="14"/>
    </row>
    <row r="6" spans="1:17">
      <c r="A6" s="17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</row>
    <row r="7" spans="1:17">
      <c r="A7" s="16" t="s">
        <v>38</v>
      </c>
      <c r="B7" s="16"/>
      <c r="C7" s="16"/>
      <c r="D7" s="16"/>
      <c r="E7" s="16"/>
      <c r="F7" s="16"/>
      <c r="G7" s="16"/>
      <c r="H7" s="16"/>
      <c r="I7" s="16"/>
      <c r="J7" s="16" t="s">
        <v>5</v>
      </c>
      <c r="K7" s="16"/>
      <c r="L7" s="16"/>
      <c r="M7" s="16" t="s">
        <v>39</v>
      </c>
      <c r="N7" s="16"/>
      <c r="O7" s="16"/>
      <c r="P7" s="16"/>
      <c r="Q7" s="16"/>
    </row>
    <row r="8" spans="1:1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36.75" customHeight="1">
      <c r="A9" s="19" t="s">
        <v>6</v>
      </c>
      <c r="B9" s="19" t="s">
        <v>7</v>
      </c>
      <c r="C9" s="19" t="s">
        <v>8</v>
      </c>
      <c r="D9" s="21" t="s">
        <v>55</v>
      </c>
      <c r="E9" s="22"/>
      <c r="F9" s="22"/>
      <c r="G9" s="22"/>
      <c r="H9" s="22"/>
      <c r="I9" s="22"/>
      <c r="J9" s="22"/>
      <c r="K9" s="23"/>
      <c r="L9" s="8" t="s">
        <v>56</v>
      </c>
      <c r="M9" s="8" t="s">
        <v>9</v>
      </c>
      <c r="N9" s="8" t="s">
        <v>57</v>
      </c>
      <c r="O9" s="8" t="s">
        <v>10</v>
      </c>
      <c r="P9" s="8" t="s">
        <v>61</v>
      </c>
      <c r="Q9" s="8" t="s">
        <v>11</v>
      </c>
    </row>
    <row r="10" spans="1:17">
      <c r="A10" s="20"/>
      <c r="B10" s="20"/>
      <c r="C10" s="20"/>
      <c r="D10" s="1">
        <v>15</v>
      </c>
      <c r="E10" s="1">
        <v>15</v>
      </c>
      <c r="F10" s="1">
        <v>15</v>
      </c>
      <c r="G10" s="1">
        <v>15</v>
      </c>
      <c r="H10" s="1">
        <v>15</v>
      </c>
      <c r="I10" s="1">
        <v>15</v>
      </c>
      <c r="J10" s="1">
        <v>10</v>
      </c>
      <c r="K10" s="1">
        <v>10</v>
      </c>
      <c r="L10" s="1">
        <v>25</v>
      </c>
      <c r="M10" s="5">
        <v>40</v>
      </c>
      <c r="N10" s="5">
        <v>25</v>
      </c>
      <c r="O10" s="1">
        <v>50</v>
      </c>
      <c r="P10" s="3">
        <v>50</v>
      </c>
      <c r="Q10" s="3">
        <v>100</v>
      </c>
    </row>
    <row r="11" spans="1:17">
      <c r="A11" s="2">
        <v>1</v>
      </c>
      <c r="B11" s="9">
        <v>111619013</v>
      </c>
      <c r="C11" s="9" t="s">
        <v>40</v>
      </c>
      <c r="D11" s="10">
        <v>13.5</v>
      </c>
      <c r="E11" s="10">
        <v>12</v>
      </c>
      <c r="F11" s="10">
        <v>10</v>
      </c>
      <c r="G11" s="10">
        <v>15</v>
      </c>
      <c r="H11" s="10">
        <v>0</v>
      </c>
      <c r="I11" s="10">
        <v>7</v>
      </c>
      <c r="J11" s="6">
        <v>8</v>
      </c>
      <c r="K11" s="6">
        <v>8</v>
      </c>
      <c r="L11" s="7">
        <f>(D11+E11+F11+G11+I11+J11+K11)/95*25</f>
        <v>19.342105263157894</v>
      </c>
      <c r="M11" s="11">
        <v>30.5</v>
      </c>
      <c r="N11" s="7">
        <f t="shared" ref="N11:N47" si="0">M11/40*25</f>
        <v>19.0625</v>
      </c>
      <c r="O11" s="7">
        <f t="shared" ref="O11:O47" si="1">L11+N11</f>
        <v>38.40460526315789</v>
      </c>
      <c r="P11" s="11">
        <v>45</v>
      </c>
      <c r="Q11" s="4">
        <f t="shared" ref="Q11:Q47" si="2">O11+P11</f>
        <v>83.40460526315789</v>
      </c>
    </row>
    <row r="12" spans="1:17">
      <c r="A12" s="2">
        <v>2</v>
      </c>
      <c r="B12" s="9">
        <v>111619022</v>
      </c>
      <c r="C12" s="9" t="s">
        <v>41</v>
      </c>
      <c r="D12" s="10">
        <v>3</v>
      </c>
      <c r="E12" s="10">
        <v>7</v>
      </c>
      <c r="F12" s="10">
        <v>7</v>
      </c>
      <c r="G12" s="10">
        <v>5</v>
      </c>
      <c r="H12" s="10">
        <v>0</v>
      </c>
      <c r="I12" s="10">
        <v>5.5</v>
      </c>
      <c r="J12" s="6">
        <v>8</v>
      </c>
      <c r="K12" s="6">
        <v>8</v>
      </c>
      <c r="L12" s="7">
        <f>(D12+E12+F12+G12+I12+J12+K12)/95*25</f>
        <v>11.447368421052632</v>
      </c>
      <c r="M12" s="11">
        <v>22.5</v>
      </c>
      <c r="N12" s="7">
        <f t="shared" si="0"/>
        <v>14.0625</v>
      </c>
      <c r="O12" s="7">
        <f t="shared" si="1"/>
        <v>25.50986842105263</v>
      </c>
      <c r="P12" s="11">
        <v>14</v>
      </c>
      <c r="Q12" s="4">
        <f t="shared" si="2"/>
        <v>39.50986842105263</v>
      </c>
    </row>
    <row r="13" spans="1:17">
      <c r="A13" s="2">
        <v>3</v>
      </c>
      <c r="B13" s="9">
        <v>111619045</v>
      </c>
      <c r="C13" s="9" t="s">
        <v>12</v>
      </c>
      <c r="D13" s="10">
        <v>7</v>
      </c>
      <c r="E13" s="10">
        <v>4.5</v>
      </c>
      <c r="F13" s="10">
        <v>13.5</v>
      </c>
      <c r="G13" s="10">
        <v>14</v>
      </c>
      <c r="H13" s="10">
        <v>3</v>
      </c>
      <c r="I13" s="10">
        <v>4</v>
      </c>
      <c r="J13" s="6">
        <v>8</v>
      </c>
      <c r="K13" s="6">
        <v>7</v>
      </c>
      <c r="L13" s="7">
        <f>(D13+E13+F13+G13+I13+J13+K13)/95*25</f>
        <v>15.263157894736842</v>
      </c>
      <c r="M13" s="11">
        <v>18.5</v>
      </c>
      <c r="N13" s="7">
        <f t="shared" si="0"/>
        <v>11.5625</v>
      </c>
      <c r="O13" s="7">
        <f t="shared" si="1"/>
        <v>26.825657894736842</v>
      </c>
      <c r="P13" s="11">
        <v>33</v>
      </c>
      <c r="Q13" s="4">
        <f t="shared" si="2"/>
        <v>59.825657894736842</v>
      </c>
    </row>
    <row r="14" spans="1:17">
      <c r="A14" s="2">
        <v>4</v>
      </c>
      <c r="B14" s="9">
        <v>111619047</v>
      </c>
      <c r="C14" s="9" t="s">
        <v>13</v>
      </c>
      <c r="D14" s="10">
        <v>13</v>
      </c>
      <c r="E14" s="10">
        <v>13</v>
      </c>
      <c r="F14" s="10">
        <v>12.5</v>
      </c>
      <c r="G14" s="10">
        <v>0</v>
      </c>
      <c r="H14" s="10">
        <v>0</v>
      </c>
      <c r="I14" s="10">
        <v>0.5</v>
      </c>
      <c r="J14" s="6">
        <v>8</v>
      </c>
      <c r="K14" s="6">
        <v>8</v>
      </c>
      <c r="L14" s="7">
        <f>(D14+E14+F14+G14+I14+J14+K14)/95*25</f>
        <v>14.473684210526317</v>
      </c>
      <c r="M14" s="11">
        <v>31.5</v>
      </c>
      <c r="N14" s="7">
        <f t="shared" si="0"/>
        <v>19.6875</v>
      </c>
      <c r="O14" s="7">
        <f t="shared" si="1"/>
        <v>34.161184210526315</v>
      </c>
      <c r="P14" s="11">
        <v>39</v>
      </c>
      <c r="Q14" s="4">
        <f t="shared" si="2"/>
        <v>73.161184210526315</v>
      </c>
    </row>
    <row r="15" spans="1:17">
      <c r="A15" s="2">
        <v>5</v>
      </c>
      <c r="B15" s="9">
        <v>111619057</v>
      </c>
      <c r="C15" s="9" t="s">
        <v>14</v>
      </c>
      <c r="D15" s="10">
        <v>10.5</v>
      </c>
      <c r="E15" s="10">
        <v>2</v>
      </c>
      <c r="F15" s="10">
        <v>1</v>
      </c>
      <c r="G15" s="10">
        <v>15</v>
      </c>
      <c r="H15" s="10">
        <v>10</v>
      </c>
      <c r="I15" s="10">
        <v>8.5</v>
      </c>
      <c r="J15" s="6">
        <v>8</v>
      </c>
      <c r="K15" s="6">
        <v>6</v>
      </c>
      <c r="L15" s="7">
        <f>(D15+E15+G15+H15+I15+J15+K15)/95*25</f>
        <v>15.789473684210526</v>
      </c>
      <c r="M15" s="11">
        <v>29</v>
      </c>
      <c r="N15" s="7">
        <f t="shared" si="0"/>
        <v>18.125</v>
      </c>
      <c r="O15" s="7">
        <f t="shared" si="1"/>
        <v>33.914473684210527</v>
      </c>
      <c r="P15" s="11">
        <v>36</v>
      </c>
      <c r="Q15" s="4">
        <f t="shared" si="2"/>
        <v>69.91447368421052</v>
      </c>
    </row>
    <row r="16" spans="1:17">
      <c r="A16" s="2">
        <v>6</v>
      </c>
      <c r="B16" s="9">
        <v>111619059</v>
      </c>
      <c r="C16" s="9" t="s">
        <v>15</v>
      </c>
      <c r="D16" s="10">
        <v>5</v>
      </c>
      <c r="E16" s="10">
        <v>3.5</v>
      </c>
      <c r="F16" s="10">
        <v>9</v>
      </c>
      <c r="G16" s="10">
        <v>8</v>
      </c>
      <c r="H16" s="10">
        <v>10</v>
      </c>
      <c r="I16" s="10">
        <v>4.5</v>
      </c>
      <c r="J16" s="6">
        <v>8</v>
      </c>
      <c r="K16" s="6">
        <v>8</v>
      </c>
      <c r="L16" s="7">
        <f>(D16+F16+G16+H16+I16+J16+K16)/95*25</f>
        <v>13.815789473684212</v>
      </c>
      <c r="M16" s="11">
        <v>9</v>
      </c>
      <c r="N16" s="7">
        <f t="shared" si="0"/>
        <v>5.625</v>
      </c>
      <c r="O16" s="7">
        <f t="shared" si="1"/>
        <v>19.440789473684212</v>
      </c>
      <c r="P16" s="11">
        <v>22.5</v>
      </c>
      <c r="Q16" s="4">
        <f t="shared" si="2"/>
        <v>41.940789473684212</v>
      </c>
    </row>
    <row r="17" spans="1:17">
      <c r="A17" s="2">
        <v>7</v>
      </c>
      <c r="B17" s="9">
        <v>111619063</v>
      </c>
      <c r="C17" s="9" t="s">
        <v>16</v>
      </c>
      <c r="D17" s="10">
        <v>6</v>
      </c>
      <c r="E17" s="10">
        <v>4.5</v>
      </c>
      <c r="F17" s="10">
        <v>8</v>
      </c>
      <c r="G17" s="10">
        <v>13</v>
      </c>
      <c r="H17" s="10">
        <v>10</v>
      </c>
      <c r="I17" s="10">
        <v>8</v>
      </c>
      <c r="J17" s="6">
        <v>8</v>
      </c>
      <c r="K17" s="6">
        <v>6</v>
      </c>
      <c r="L17" s="7">
        <f>(D17+F17+G17+H17+I17+J17+K17)/95*25</f>
        <v>15.526315789473685</v>
      </c>
      <c r="M17" s="11">
        <v>31</v>
      </c>
      <c r="N17" s="7">
        <f t="shared" si="0"/>
        <v>19.375</v>
      </c>
      <c r="O17" s="7">
        <f t="shared" si="1"/>
        <v>34.901315789473685</v>
      </c>
      <c r="P17" s="11">
        <v>32.5</v>
      </c>
      <c r="Q17" s="4">
        <f t="shared" si="2"/>
        <v>67.401315789473685</v>
      </c>
    </row>
    <row r="18" spans="1:17">
      <c r="A18" s="2">
        <v>8</v>
      </c>
      <c r="B18" s="9">
        <v>111619067</v>
      </c>
      <c r="C18" s="9" t="s">
        <v>17</v>
      </c>
      <c r="D18" s="10">
        <v>11</v>
      </c>
      <c r="E18" s="10">
        <v>9</v>
      </c>
      <c r="F18" s="10">
        <v>9.5</v>
      </c>
      <c r="G18" s="10">
        <v>14</v>
      </c>
      <c r="H18" s="10">
        <v>9</v>
      </c>
      <c r="I18" s="10">
        <v>9.5</v>
      </c>
      <c r="J18" s="6">
        <v>10</v>
      </c>
      <c r="K18" s="6">
        <v>6</v>
      </c>
      <c r="L18" s="7">
        <f>(D18+E18+F18+G18+I18+J18+K18)/95*25</f>
        <v>18.157894736842106</v>
      </c>
      <c r="M18" s="11">
        <v>27.5</v>
      </c>
      <c r="N18" s="7">
        <f t="shared" si="0"/>
        <v>17.1875</v>
      </c>
      <c r="O18" s="7">
        <f t="shared" si="1"/>
        <v>35.34539473684211</v>
      </c>
      <c r="P18" s="11">
        <v>42.5</v>
      </c>
      <c r="Q18" s="4">
        <f t="shared" si="2"/>
        <v>77.84539473684211</v>
      </c>
    </row>
    <row r="19" spans="1:17">
      <c r="A19" s="2">
        <v>9</v>
      </c>
      <c r="B19" s="9">
        <v>111619073</v>
      </c>
      <c r="C19" s="9" t="s">
        <v>18</v>
      </c>
      <c r="D19" s="10">
        <v>13</v>
      </c>
      <c r="E19" s="10">
        <v>7.5</v>
      </c>
      <c r="F19" s="10">
        <v>9</v>
      </c>
      <c r="G19" s="10">
        <v>11</v>
      </c>
      <c r="H19" s="10">
        <v>8.5</v>
      </c>
      <c r="I19" s="10">
        <v>7</v>
      </c>
      <c r="J19" s="6">
        <v>9</v>
      </c>
      <c r="K19" s="6">
        <v>7</v>
      </c>
      <c r="L19" s="7">
        <f>(D19+E19+F19+G19+H19+J19+K19)/95*25</f>
        <v>17.105263157894736</v>
      </c>
      <c r="M19" s="11">
        <v>33.5</v>
      </c>
      <c r="N19" s="7">
        <f t="shared" si="0"/>
        <v>20.9375</v>
      </c>
      <c r="O19" s="7">
        <f t="shared" si="1"/>
        <v>38.04276315789474</v>
      </c>
      <c r="P19" s="11">
        <v>30</v>
      </c>
      <c r="Q19" s="4">
        <f t="shared" si="2"/>
        <v>68.04276315789474</v>
      </c>
    </row>
    <row r="20" spans="1:17">
      <c r="A20" s="2">
        <v>10</v>
      </c>
      <c r="B20" s="9">
        <v>111619077</v>
      </c>
      <c r="C20" s="9" t="s">
        <v>19</v>
      </c>
      <c r="D20" s="10">
        <v>0.5</v>
      </c>
      <c r="E20" s="10">
        <v>3</v>
      </c>
      <c r="F20" s="10">
        <v>6</v>
      </c>
      <c r="G20" s="10">
        <v>11</v>
      </c>
      <c r="H20" s="10">
        <v>7</v>
      </c>
      <c r="I20" s="10">
        <v>1.5</v>
      </c>
      <c r="J20" s="6">
        <v>8</v>
      </c>
      <c r="K20" s="6">
        <v>8</v>
      </c>
      <c r="L20" s="7">
        <f>(E20+F20+G20+H20+I20+J20+K20)/95*25</f>
        <v>11.710526315789474</v>
      </c>
      <c r="M20" s="11">
        <v>14.5</v>
      </c>
      <c r="N20" s="7">
        <f t="shared" si="0"/>
        <v>9.0625</v>
      </c>
      <c r="O20" s="7">
        <f t="shared" si="1"/>
        <v>20.773026315789473</v>
      </c>
      <c r="P20" s="11">
        <v>29.5</v>
      </c>
      <c r="Q20" s="4">
        <f t="shared" si="2"/>
        <v>50.273026315789473</v>
      </c>
    </row>
    <row r="21" spans="1:17">
      <c r="A21" s="2">
        <v>11</v>
      </c>
      <c r="B21" s="9">
        <v>111619080</v>
      </c>
      <c r="C21" s="9" t="s">
        <v>42</v>
      </c>
      <c r="D21" s="10">
        <v>6.5</v>
      </c>
      <c r="E21" s="10">
        <v>7</v>
      </c>
      <c r="F21" s="10">
        <v>8</v>
      </c>
      <c r="G21" s="10">
        <v>11</v>
      </c>
      <c r="H21" s="10">
        <v>10</v>
      </c>
      <c r="I21" s="10">
        <v>8</v>
      </c>
      <c r="J21" s="6">
        <v>10</v>
      </c>
      <c r="K21" s="6">
        <v>9</v>
      </c>
      <c r="L21" s="7">
        <f>(E21+F21+G21+H21+I21+J21+K21)/95*25</f>
        <v>16.578947368421051</v>
      </c>
      <c r="M21" s="11">
        <v>31</v>
      </c>
      <c r="N21" s="7">
        <f t="shared" si="0"/>
        <v>19.375</v>
      </c>
      <c r="O21" s="7">
        <f t="shared" si="1"/>
        <v>35.953947368421055</v>
      </c>
      <c r="P21" s="11">
        <v>42</v>
      </c>
      <c r="Q21" s="4">
        <f t="shared" si="2"/>
        <v>77.953947368421055</v>
      </c>
    </row>
    <row r="22" spans="1:17">
      <c r="A22" s="2">
        <v>12</v>
      </c>
      <c r="B22" s="9">
        <v>111619090</v>
      </c>
      <c r="C22" s="9" t="s">
        <v>20</v>
      </c>
      <c r="D22" s="10">
        <v>3.5</v>
      </c>
      <c r="E22" s="10">
        <v>6</v>
      </c>
      <c r="F22" s="10">
        <v>11</v>
      </c>
      <c r="G22" s="10">
        <v>14</v>
      </c>
      <c r="H22" s="10">
        <v>7</v>
      </c>
      <c r="I22" s="10">
        <v>2</v>
      </c>
      <c r="J22" s="6">
        <v>2</v>
      </c>
      <c r="K22" s="6">
        <v>6.5</v>
      </c>
      <c r="L22" s="7">
        <f>(D22+E22+F22+G22+H22+J22+K22)/95*25</f>
        <v>13.157894736842104</v>
      </c>
      <c r="M22" s="11">
        <v>9.5</v>
      </c>
      <c r="N22" s="7">
        <f t="shared" si="0"/>
        <v>5.9375</v>
      </c>
      <c r="O22" s="7">
        <f t="shared" si="1"/>
        <v>19.095394736842103</v>
      </c>
      <c r="P22" s="11">
        <v>37</v>
      </c>
      <c r="Q22" s="4">
        <f t="shared" si="2"/>
        <v>56.095394736842103</v>
      </c>
    </row>
    <row r="23" spans="1:17">
      <c r="A23" s="2">
        <v>13</v>
      </c>
      <c r="B23" s="9">
        <v>111619099</v>
      </c>
      <c r="C23" s="9" t="s">
        <v>21</v>
      </c>
      <c r="D23" s="10">
        <v>11.5</v>
      </c>
      <c r="E23" s="10">
        <v>8</v>
      </c>
      <c r="F23" s="10">
        <v>13</v>
      </c>
      <c r="G23" s="10">
        <v>15</v>
      </c>
      <c r="H23" s="10">
        <v>9.5</v>
      </c>
      <c r="I23" s="10">
        <v>0.5</v>
      </c>
      <c r="J23" s="6">
        <v>2</v>
      </c>
      <c r="K23" s="6">
        <v>8</v>
      </c>
      <c r="L23" s="7">
        <f>(D23+E23+F23+G23+H23+J23+K23)/95*25</f>
        <v>17.631578947368421</v>
      </c>
      <c r="M23" s="11">
        <v>28</v>
      </c>
      <c r="N23" s="7">
        <f t="shared" si="0"/>
        <v>17.5</v>
      </c>
      <c r="O23" s="7">
        <f t="shared" si="1"/>
        <v>35.131578947368425</v>
      </c>
      <c r="P23" s="11">
        <v>29</v>
      </c>
      <c r="Q23" s="4">
        <f t="shared" si="2"/>
        <v>64.131578947368425</v>
      </c>
    </row>
    <row r="24" spans="1:17">
      <c r="A24" s="2">
        <v>14</v>
      </c>
      <c r="B24" s="9">
        <v>111619102</v>
      </c>
      <c r="C24" s="9" t="s">
        <v>22</v>
      </c>
      <c r="D24" s="10">
        <v>1.5</v>
      </c>
      <c r="E24" s="10">
        <v>3</v>
      </c>
      <c r="F24" s="10">
        <v>12</v>
      </c>
      <c r="G24" s="10">
        <v>11</v>
      </c>
      <c r="H24" s="10">
        <v>0.5</v>
      </c>
      <c r="I24" s="10">
        <v>0</v>
      </c>
      <c r="J24" s="6">
        <v>8</v>
      </c>
      <c r="K24" s="6">
        <v>9</v>
      </c>
      <c r="L24" s="7">
        <f>(D24+E24+F24+G24+H24+J24+K24)/95*25</f>
        <v>11.842105263157894</v>
      </c>
      <c r="M24" s="11">
        <v>17</v>
      </c>
      <c r="N24" s="7">
        <f t="shared" si="0"/>
        <v>10.625</v>
      </c>
      <c r="O24" s="7">
        <f t="shared" si="1"/>
        <v>22.467105263157894</v>
      </c>
      <c r="P24" s="11">
        <v>17.5</v>
      </c>
      <c r="Q24" s="4">
        <f t="shared" si="2"/>
        <v>39.96710526315789</v>
      </c>
    </row>
    <row r="25" spans="1:17">
      <c r="A25" s="2">
        <v>15</v>
      </c>
      <c r="B25" s="9">
        <v>111619103</v>
      </c>
      <c r="C25" s="9" t="s">
        <v>23</v>
      </c>
      <c r="D25" s="10">
        <v>11</v>
      </c>
      <c r="E25" s="10">
        <v>6</v>
      </c>
      <c r="F25" s="10">
        <v>12</v>
      </c>
      <c r="G25" s="10">
        <v>7</v>
      </c>
      <c r="H25" s="10">
        <v>8</v>
      </c>
      <c r="I25" s="10">
        <v>3.5</v>
      </c>
      <c r="J25" s="6">
        <v>8</v>
      </c>
      <c r="K25" s="6">
        <v>9</v>
      </c>
      <c r="L25" s="7">
        <f>(D25+F25+E25+G25+H25+J25+K25)/95*25</f>
        <v>16.05263157894737</v>
      </c>
      <c r="M25" s="11">
        <v>23</v>
      </c>
      <c r="N25" s="7">
        <f t="shared" si="0"/>
        <v>14.374999999999998</v>
      </c>
      <c r="O25" s="7">
        <f t="shared" si="1"/>
        <v>30.42763157894737</v>
      </c>
      <c r="P25" s="11">
        <v>34</v>
      </c>
      <c r="Q25" s="4">
        <f t="shared" si="2"/>
        <v>64.42763157894737</v>
      </c>
    </row>
    <row r="26" spans="1:17">
      <c r="A26" s="2">
        <v>16</v>
      </c>
      <c r="B26" s="9">
        <v>111619105</v>
      </c>
      <c r="C26" s="9" t="s">
        <v>24</v>
      </c>
      <c r="D26" s="10">
        <v>14</v>
      </c>
      <c r="E26" s="10">
        <v>11</v>
      </c>
      <c r="F26" s="10">
        <v>11.5</v>
      </c>
      <c r="G26" s="10">
        <v>7</v>
      </c>
      <c r="H26" s="10">
        <v>13</v>
      </c>
      <c r="I26" s="10">
        <v>12.5</v>
      </c>
      <c r="J26" s="6">
        <v>10</v>
      </c>
      <c r="K26" s="6">
        <v>8</v>
      </c>
      <c r="L26" s="7">
        <f>(D26+E26+F26+H26+I26+J26+K26)/95*25</f>
        <v>21.052631578947366</v>
      </c>
      <c r="M26" s="11">
        <v>31</v>
      </c>
      <c r="N26" s="7">
        <f t="shared" si="0"/>
        <v>19.375</v>
      </c>
      <c r="O26" s="7">
        <f t="shared" si="1"/>
        <v>40.42763157894737</v>
      </c>
      <c r="P26" s="11">
        <v>37.5</v>
      </c>
      <c r="Q26" s="4">
        <f t="shared" si="2"/>
        <v>77.92763157894737</v>
      </c>
    </row>
    <row r="27" spans="1:17">
      <c r="A27" s="2">
        <v>17</v>
      </c>
      <c r="B27" s="9">
        <v>111619107</v>
      </c>
      <c r="C27" s="9" t="s">
        <v>25</v>
      </c>
      <c r="D27" s="10">
        <v>7.5</v>
      </c>
      <c r="E27" s="10">
        <v>5</v>
      </c>
      <c r="F27" s="10">
        <v>11</v>
      </c>
      <c r="G27" s="10">
        <v>10</v>
      </c>
      <c r="H27" s="10">
        <v>0.5</v>
      </c>
      <c r="I27" s="10">
        <v>2</v>
      </c>
      <c r="J27" s="6">
        <v>2</v>
      </c>
      <c r="K27" s="6">
        <v>8</v>
      </c>
      <c r="L27" s="7">
        <f>(D27+E27+F27+G27+I27+J27+K27)/95*25</f>
        <v>11.973684210526315</v>
      </c>
      <c r="M27" s="11">
        <v>11</v>
      </c>
      <c r="N27" s="7">
        <f t="shared" si="0"/>
        <v>6.8750000000000009</v>
      </c>
      <c r="O27" s="7">
        <f t="shared" si="1"/>
        <v>18.848684210526315</v>
      </c>
      <c r="P27" s="11">
        <v>28</v>
      </c>
      <c r="Q27" s="4">
        <f t="shared" si="2"/>
        <v>46.848684210526315</v>
      </c>
    </row>
    <row r="28" spans="1:17">
      <c r="A28" s="2">
        <v>18</v>
      </c>
      <c r="B28" s="9">
        <v>111619115</v>
      </c>
      <c r="C28" s="9" t="s">
        <v>43</v>
      </c>
      <c r="D28" s="10">
        <v>6.5</v>
      </c>
      <c r="E28" s="10">
        <v>4.5</v>
      </c>
      <c r="F28" s="10">
        <v>9</v>
      </c>
      <c r="G28" s="10">
        <v>13</v>
      </c>
      <c r="H28" s="10">
        <v>9</v>
      </c>
      <c r="I28" s="10">
        <v>3.5</v>
      </c>
      <c r="J28" s="6">
        <v>10</v>
      </c>
      <c r="K28" s="6">
        <v>6</v>
      </c>
      <c r="L28" s="7">
        <f>(D28+E28+F28+G28+H28+J28+K28)/95*25</f>
        <v>15.263157894736842</v>
      </c>
      <c r="M28" s="11">
        <v>26.5</v>
      </c>
      <c r="N28" s="7">
        <f t="shared" si="0"/>
        <v>16.5625</v>
      </c>
      <c r="O28" s="7">
        <f t="shared" si="1"/>
        <v>31.825657894736842</v>
      </c>
      <c r="P28" s="11">
        <v>26.5</v>
      </c>
      <c r="Q28" s="4">
        <f t="shared" si="2"/>
        <v>58.325657894736842</v>
      </c>
    </row>
    <row r="29" spans="1:17">
      <c r="A29" s="2">
        <v>19</v>
      </c>
      <c r="B29" s="9">
        <v>111619123</v>
      </c>
      <c r="C29" s="9" t="s">
        <v>44</v>
      </c>
      <c r="D29" s="10">
        <v>3.5</v>
      </c>
      <c r="E29" s="10">
        <v>5</v>
      </c>
      <c r="F29" s="10">
        <v>10</v>
      </c>
      <c r="G29" s="10">
        <v>12</v>
      </c>
      <c r="H29" s="10">
        <v>5</v>
      </c>
      <c r="I29" s="10">
        <v>0</v>
      </c>
      <c r="J29" s="6">
        <v>6</v>
      </c>
      <c r="K29" s="6">
        <v>6</v>
      </c>
      <c r="L29" s="7">
        <f>(D29+E29+F29+G29+H29+J29+K29)/95*25</f>
        <v>12.5</v>
      </c>
      <c r="M29" s="11">
        <v>13.5</v>
      </c>
      <c r="N29" s="7">
        <f t="shared" si="0"/>
        <v>8.4375</v>
      </c>
      <c r="O29" s="7">
        <f t="shared" si="1"/>
        <v>20.9375</v>
      </c>
      <c r="P29" s="11">
        <v>19.5</v>
      </c>
      <c r="Q29" s="4">
        <f t="shared" si="2"/>
        <v>40.4375</v>
      </c>
    </row>
    <row r="30" spans="1:17">
      <c r="A30" s="2">
        <v>20</v>
      </c>
      <c r="B30" s="9">
        <v>111619140</v>
      </c>
      <c r="C30" s="9" t="s">
        <v>45</v>
      </c>
      <c r="D30" s="10">
        <v>0</v>
      </c>
      <c r="E30" s="10">
        <v>9</v>
      </c>
      <c r="F30" s="10">
        <v>9</v>
      </c>
      <c r="G30" s="10">
        <v>14</v>
      </c>
      <c r="H30" s="10">
        <v>6</v>
      </c>
      <c r="I30" s="10">
        <v>5.5</v>
      </c>
      <c r="J30" s="6">
        <v>8</v>
      </c>
      <c r="K30" s="6">
        <v>8</v>
      </c>
      <c r="L30" s="7">
        <f>(E30+G30+F30+H30+I30+J30+K30)/95*25</f>
        <v>15.657894736842104</v>
      </c>
      <c r="M30" s="11">
        <v>23.5</v>
      </c>
      <c r="N30" s="7">
        <f t="shared" si="0"/>
        <v>14.6875</v>
      </c>
      <c r="O30" s="7">
        <f t="shared" si="1"/>
        <v>30.345394736842103</v>
      </c>
      <c r="P30" s="11">
        <v>26.5</v>
      </c>
      <c r="Q30" s="4">
        <f t="shared" si="2"/>
        <v>56.845394736842103</v>
      </c>
    </row>
    <row r="31" spans="1:17">
      <c r="A31" s="2">
        <v>21</v>
      </c>
      <c r="B31" s="9">
        <v>111619141</v>
      </c>
      <c r="C31" s="9" t="s">
        <v>46</v>
      </c>
      <c r="D31" s="10">
        <v>7</v>
      </c>
      <c r="E31" s="10">
        <v>7.5</v>
      </c>
      <c r="F31" s="10">
        <v>11.5</v>
      </c>
      <c r="G31" s="10">
        <v>15</v>
      </c>
      <c r="H31" s="10">
        <v>9</v>
      </c>
      <c r="I31" s="10">
        <v>7.5</v>
      </c>
      <c r="J31" s="6">
        <v>2</v>
      </c>
      <c r="K31" s="6">
        <v>8</v>
      </c>
      <c r="L31" s="7">
        <f>(E31+F31+G31+H31+I31+J31+K31)/95*25</f>
        <v>15.921052631578947</v>
      </c>
      <c r="M31" s="11">
        <v>26</v>
      </c>
      <c r="N31" s="7">
        <f t="shared" si="0"/>
        <v>16.25</v>
      </c>
      <c r="O31" s="7">
        <f t="shared" si="1"/>
        <v>32.171052631578945</v>
      </c>
      <c r="P31" s="11">
        <v>29</v>
      </c>
      <c r="Q31" s="4">
        <f t="shared" si="2"/>
        <v>61.171052631578945</v>
      </c>
    </row>
    <row r="32" spans="1:17">
      <c r="A32" s="2">
        <v>22</v>
      </c>
      <c r="B32" s="9">
        <v>111619144</v>
      </c>
      <c r="C32" s="9" t="s">
        <v>47</v>
      </c>
      <c r="D32" s="10">
        <v>9</v>
      </c>
      <c r="E32" s="10">
        <v>13</v>
      </c>
      <c r="F32" s="10">
        <v>11.5</v>
      </c>
      <c r="G32" s="10">
        <v>10</v>
      </c>
      <c r="H32" s="10">
        <v>9</v>
      </c>
      <c r="I32" s="10">
        <v>2.5</v>
      </c>
      <c r="J32" s="6">
        <v>10</v>
      </c>
      <c r="K32" s="6">
        <v>8</v>
      </c>
      <c r="L32" s="7">
        <f>(D32+E32+F32+G32+H32+J32+K32)/95*25</f>
        <v>18.552631578947366</v>
      </c>
      <c r="M32" s="11">
        <v>38.5</v>
      </c>
      <c r="N32" s="7">
        <f t="shared" si="0"/>
        <v>24.0625</v>
      </c>
      <c r="O32" s="7">
        <f t="shared" si="1"/>
        <v>42.61513157894737</v>
      </c>
      <c r="P32" s="11">
        <v>37</v>
      </c>
      <c r="Q32" s="4">
        <f t="shared" si="2"/>
        <v>79.61513157894737</v>
      </c>
    </row>
    <row r="33" spans="1:17">
      <c r="A33" s="2">
        <v>23</v>
      </c>
      <c r="B33" s="9">
        <v>111619147</v>
      </c>
      <c r="C33" s="9" t="s">
        <v>48</v>
      </c>
      <c r="D33" s="10">
        <v>8.5</v>
      </c>
      <c r="E33" s="10">
        <v>8</v>
      </c>
      <c r="F33" s="10">
        <v>9</v>
      </c>
      <c r="G33" s="10">
        <v>0</v>
      </c>
      <c r="H33" s="10">
        <v>12</v>
      </c>
      <c r="I33" s="10">
        <v>4.5</v>
      </c>
      <c r="J33" s="6">
        <v>10</v>
      </c>
      <c r="K33" s="6">
        <v>8</v>
      </c>
      <c r="L33" s="7">
        <f>(D33+E33+F33+H33+I33+J33+K33)/95*25</f>
        <v>15.789473684210526</v>
      </c>
      <c r="M33" s="11">
        <v>26</v>
      </c>
      <c r="N33" s="7">
        <f t="shared" si="0"/>
        <v>16.25</v>
      </c>
      <c r="O33" s="7">
        <f t="shared" si="1"/>
        <v>32.039473684210527</v>
      </c>
      <c r="P33" s="11">
        <v>34</v>
      </c>
      <c r="Q33" s="4">
        <f t="shared" si="2"/>
        <v>66.03947368421052</v>
      </c>
    </row>
    <row r="34" spans="1:17">
      <c r="A34" s="2">
        <v>24</v>
      </c>
      <c r="B34" s="9">
        <v>111619148</v>
      </c>
      <c r="C34" s="9" t="s">
        <v>49</v>
      </c>
      <c r="D34" s="10">
        <v>10</v>
      </c>
      <c r="E34" s="10">
        <v>14.5</v>
      </c>
      <c r="F34" s="10">
        <v>11.5</v>
      </c>
      <c r="G34" s="10">
        <v>15</v>
      </c>
      <c r="H34" s="10">
        <v>12.5</v>
      </c>
      <c r="I34" s="10">
        <v>1.5</v>
      </c>
      <c r="J34" s="6">
        <v>10</v>
      </c>
      <c r="K34" s="6">
        <v>8</v>
      </c>
      <c r="L34" s="7">
        <f>(D34+E34+F34+G34+H34+J34+K34)/95*25</f>
        <v>21.44736842105263</v>
      </c>
      <c r="M34" s="11">
        <v>40</v>
      </c>
      <c r="N34" s="7">
        <f t="shared" si="0"/>
        <v>25</v>
      </c>
      <c r="O34" s="7">
        <f t="shared" si="1"/>
        <v>46.44736842105263</v>
      </c>
      <c r="P34" s="11">
        <v>34.5</v>
      </c>
      <c r="Q34" s="4">
        <f t="shared" si="2"/>
        <v>80.94736842105263</v>
      </c>
    </row>
    <row r="35" spans="1:17">
      <c r="A35" s="2">
        <v>25</v>
      </c>
      <c r="B35" s="9">
        <v>111619196</v>
      </c>
      <c r="C35" s="9" t="s">
        <v>50</v>
      </c>
      <c r="D35" s="10">
        <v>3.5</v>
      </c>
      <c r="E35" s="10">
        <v>5</v>
      </c>
      <c r="F35" s="10">
        <v>6</v>
      </c>
      <c r="G35" s="10">
        <v>10</v>
      </c>
      <c r="H35" s="10">
        <v>9</v>
      </c>
      <c r="I35" s="10">
        <v>7</v>
      </c>
      <c r="J35" s="6">
        <v>8</v>
      </c>
      <c r="K35" s="6">
        <v>10</v>
      </c>
      <c r="L35" s="7">
        <f>(E35+F35+G35+H35+I35+J35+K35)/95*25</f>
        <v>14.473684210526317</v>
      </c>
      <c r="M35" s="11">
        <v>26.5</v>
      </c>
      <c r="N35" s="7">
        <f t="shared" si="0"/>
        <v>16.5625</v>
      </c>
      <c r="O35" s="7">
        <f t="shared" si="1"/>
        <v>31.036184210526315</v>
      </c>
      <c r="P35" s="11">
        <v>27</v>
      </c>
      <c r="Q35" s="4">
        <f t="shared" si="2"/>
        <v>58.036184210526315</v>
      </c>
    </row>
    <row r="36" spans="1:17">
      <c r="A36" s="2">
        <v>26</v>
      </c>
      <c r="B36" s="9">
        <v>111619207</v>
      </c>
      <c r="C36" s="9" t="s">
        <v>26</v>
      </c>
      <c r="D36" s="10">
        <v>3</v>
      </c>
      <c r="E36" s="10">
        <v>10</v>
      </c>
      <c r="F36" s="10">
        <v>10</v>
      </c>
      <c r="G36" s="10">
        <v>9</v>
      </c>
      <c r="H36" s="10">
        <v>8</v>
      </c>
      <c r="I36" s="10">
        <v>0</v>
      </c>
      <c r="J36" s="6">
        <v>10</v>
      </c>
      <c r="K36" s="6">
        <v>8</v>
      </c>
      <c r="L36" s="7">
        <f>(D36+E36+F36+G36+H36+J36+K36)/95*25</f>
        <v>15.263157894736842</v>
      </c>
      <c r="M36" s="11">
        <v>38</v>
      </c>
      <c r="N36" s="7">
        <f t="shared" si="0"/>
        <v>23.75</v>
      </c>
      <c r="O36" s="7">
        <f t="shared" si="1"/>
        <v>39.013157894736842</v>
      </c>
      <c r="P36" s="11">
        <v>10</v>
      </c>
      <c r="Q36" s="4">
        <f t="shared" si="2"/>
        <v>49.013157894736842</v>
      </c>
    </row>
    <row r="37" spans="1:17">
      <c r="A37" s="2">
        <v>27</v>
      </c>
      <c r="B37" s="9">
        <v>111619209</v>
      </c>
      <c r="C37" s="9" t="s">
        <v>27</v>
      </c>
      <c r="D37" s="10">
        <v>5</v>
      </c>
      <c r="E37" s="10">
        <v>4.5</v>
      </c>
      <c r="F37" s="10">
        <v>8</v>
      </c>
      <c r="G37" s="10">
        <v>11</v>
      </c>
      <c r="H37" s="10">
        <v>0</v>
      </c>
      <c r="I37" s="10">
        <v>0.5</v>
      </c>
      <c r="J37" s="6">
        <v>10</v>
      </c>
      <c r="K37" s="6">
        <v>9.5</v>
      </c>
      <c r="L37" s="7">
        <f>(D37+E37+F37+G37+I37+J37+K37)/95*25</f>
        <v>12.763157894736842</v>
      </c>
      <c r="M37" s="11">
        <v>15.5</v>
      </c>
      <c r="N37" s="7">
        <f t="shared" si="0"/>
        <v>9.6875</v>
      </c>
      <c r="O37" s="7">
        <f t="shared" si="1"/>
        <v>22.450657894736842</v>
      </c>
      <c r="P37" s="11">
        <v>26</v>
      </c>
      <c r="Q37" s="4">
        <f t="shared" si="2"/>
        <v>48.450657894736842</v>
      </c>
    </row>
    <row r="38" spans="1:17">
      <c r="A38" s="2">
        <v>28</v>
      </c>
      <c r="B38" s="9">
        <v>111619210</v>
      </c>
      <c r="C38" s="9" t="s">
        <v>28</v>
      </c>
      <c r="D38" s="10">
        <v>1.5</v>
      </c>
      <c r="E38" s="10">
        <v>5</v>
      </c>
      <c r="F38" s="10">
        <v>12</v>
      </c>
      <c r="G38" s="10">
        <v>0</v>
      </c>
      <c r="H38" s="10">
        <v>0.5</v>
      </c>
      <c r="I38" s="10">
        <v>0.5</v>
      </c>
      <c r="J38" s="6">
        <v>8</v>
      </c>
      <c r="K38" s="6">
        <v>9</v>
      </c>
      <c r="L38" s="7">
        <f>(D38+E38+F38+H38+I38+J38+K38)/95*25</f>
        <v>9.6052631578947363</v>
      </c>
      <c r="M38" s="11">
        <v>20.5</v>
      </c>
      <c r="N38" s="7">
        <f t="shared" si="0"/>
        <v>12.812499999999998</v>
      </c>
      <c r="O38" s="7">
        <f t="shared" si="1"/>
        <v>22.417763157894733</v>
      </c>
      <c r="P38" s="11">
        <v>26.5</v>
      </c>
      <c r="Q38" s="4">
        <f t="shared" si="2"/>
        <v>48.917763157894733</v>
      </c>
    </row>
    <row r="39" spans="1:17">
      <c r="A39" s="2">
        <v>29</v>
      </c>
      <c r="B39" s="9">
        <v>111619214</v>
      </c>
      <c r="C39" s="9" t="s">
        <v>51</v>
      </c>
      <c r="D39" s="10">
        <v>11</v>
      </c>
      <c r="E39" s="10">
        <v>11.5</v>
      </c>
      <c r="F39" s="10">
        <v>5</v>
      </c>
      <c r="G39" s="10">
        <v>10</v>
      </c>
      <c r="H39" s="10">
        <v>5</v>
      </c>
      <c r="I39" s="10">
        <v>5.5</v>
      </c>
      <c r="J39" s="6">
        <v>10</v>
      </c>
      <c r="K39" s="6">
        <v>9</v>
      </c>
      <c r="L39" s="7">
        <f>(D39+E39+G39+I39+H39+J39+K39)/95*25</f>
        <v>16.315789473684212</v>
      </c>
      <c r="M39" s="11">
        <v>35.5</v>
      </c>
      <c r="N39" s="7">
        <f t="shared" si="0"/>
        <v>22.1875</v>
      </c>
      <c r="O39" s="7">
        <f t="shared" si="1"/>
        <v>38.503289473684212</v>
      </c>
      <c r="P39" s="11">
        <v>31</v>
      </c>
      <c r="Q39" s="4">
        <f t="shared" si="2"/>
        <v>69.50328947368422</v>
      </c>
    </row>
    <row r="40" spans="1:17">
      <c r="A40" s="2">
        <v>30</v>
      </c>
      <c r="B40" s="9">
        <v>111619217</v>
      </c>
      <c r="C40" s="9" t="s">
        <v>29</v>
      </c>
      <c r="D40" s="10">
        <v>6</v>
      </c>
      <c r="E40" s="10">
        <v>3.5</v>
      </c>
      <c r="F40" s="10">
        <v>7</v>
      </c>
      <c r="G40" s="10">
        <v>11</v>
      </c>
      <c r="H40" s="10">
        <v>6</v>
      </c>
      <c r="I40" s="10">
        <v>7</v>
      </c>
      <c r="J40" s="6">
        <v>2</v>
      </c>
      <c r="K40" s="6">
        <v>8</v>
      </c>
      <c r="L40" s="7">
        <f>(D40+F40+G40+H40+I40+J40+K40)/95*25</f>
        <v>12.368421052631579</v>
      </c>
      <c r="M40" s="11">
        <v>25.5</v>
      </c>
      <c r="N40" s="7">
        <f t="shared" si="0"/>
        <v>15.937499999999998</v>
      </c>
      <c r="O40" s="7">
        <f t="shared" si="1"/>
        <v>28.305921052631575</v>
      </c>
      <c r="P40" s="11">
        <v>25.5</v>
      </c>
      <c r="Q40" s="4">
        <f t="shared" si="2"/>
        <v>53.805921052631575</v>
      </c>
    </row>
    <row r="41" spans="1:17">
      <c r="A41" s="2">
        <v>31</v>
      </c>
      <c r="B41" s="9">
        <v>111619236</v>
      </c>
      <c r="C41" s="9" t="s">
        <v>52</v>
      </c>
      <c r="D41" s="10">
        <v>13.5</v>
      </c>
      <c r="E41" s="10">
        <v>10.5</v>
      </c>
      <c r="F41" s="10">
        <v>7</v>
      </c>
      <c r="G41" s="10">
        <v>15</v>
      </c>
      <c r="H41" s="10">
        <v>9</v>
      </c>
      <c r="I41" s="10">
        <v>4.5</v>
      </c>
      <c r="J41" s="6">
        <v>10</v>
      </c>
      <c r="K41" s="6">
        <v>10</v>
      </c>
      <c r="L41" s="7">
        <f>(D41+E41+F41+G41+H41+J41+K41)/95*25</f>
        <v>19.736842105263158</v>
      </c>
      <c r="M41" s="11">
        <v>36.5</v>
      </c>
      <c r="N41" s="7">
        <f t="shared" si="0"/>
        <v>22.8125</v>
      </c>
      <c r="O41" s="7">
        <f t="shared" si="1"/>
        <v>42.549342105263158</v>
      </c>
      <c r="P41" s="11">
        <v>38</v>
      </c>
      <c r="Q41" s="4">
        <f t="shared" si="2"/>
        <v>80.54934210526315</v>
      </c>
    </row>
    <row r="42" spans="1:17">
      <c r="A42" s="2">
        <v>32</v>
      </c>
      <c r="B42" s="9">
        <v>111619237</v>
      </c>
      <c r="C42" s="9" t="s">
        <v>53</v>
      </c>
      <c r="D42" s="10">
        <v>13</v>
      </c>
      <c r="E42" s="10">
        <v>13</v>
      </c>
      <c r="F42" s="10">
        <v>5.5</v>
      </c>
      <c r="G42" s="10">
        <v>0</v>
      </c>
      <c r="H42" s="10">
        <v>15</v>
      </c>
      <c r="I42" s="10">
        <v>4.5</v>
      </c>
      <c r="J42" s="6">
        <v>10</v>
      </c>
      <c r="K42" s="6">
        <v>10</v>
      </c>
      <c r="L42" s="7">
        <f>(D42+E42+F42+H42+I42+J42+K42)/95*25</f>
        <v>18.684210526315788</v>
      </c>
      <c r="M42" s="11">
        <v>31</v>
      </c>
      <c r="N42" s="7">
        <f t="shared" si="0"/>
        <v>19.375</v>
      </c>
      <c r="O42" s="7">
        <f t="shared" si="1"/>
        <v>38.059210526315788</v>
      </c>
      <c r="P42" s="11">
        <v>44</v>
      </c>
      <c r="Q42" s="4">
        <f t="shared" si="2"/>
        <v>82.05921052631578</v>
      </c>
    </row>
    <row r="43" spans="1:17">
      <c r="A43" s="2">
        <v>33</v>
      </c>
      <c r="B43" s="9">
        <v>111619242</v>
      </c>
      <c r="C43" s="9" t="s">
        <v>54</v>
      </c>
      <c r="D43" s="10">
        <v>4.5</v>
      </c>
      <c r="E43" s="10">
        <v>0.5</v>
      </c>
      <c r="F43" s="10">
        <v>0</v>
      </c>
      <c r="G43" s="10">
        <v>12</v>
      </c>
      <c r="H43" s="10">
        <v>10</v>
      </c>
      <c r="I43" s="10">
        <v>0.5</v>
      </c>
      <c r="J43" s="6">
        <v>8</v>
      </c>
      <c r="K43" s="6">
        <v>8</v>
      </c>
      <c r="L43" s="7">
        <f>(D43+E43+G43+H43+I43+J43+K43)/95*25</f>
        <v>11.447368421052632</v>
      </c>
      <c r="M43" s="11">
        <v>26</v>
      </c>
      <c r="N43" s="7">
        <f t="shared" si="0"/>
        <v>16.25</v>
      </c>
      <c r="O43" s="7">
        <f t="shared" si="1"/>
        <v>27.69736842105263</v>
      </c>
      <c r="P43" s="11">
        <v>28</v>
      </c>
      <c r="Q43" s="4">
        <f t="shared" si="2"/>
        <v>55.69736842105263</v>
      </c>
    </row>
    <row r="44" spans="1:17">
      <c r="A44" s="2">
        <v>34</v>
      </c>
      <c r="B44" s="9">
        <v>111619246</v>
      </c>
      <c r="C44" s="9" t="s">
        <v>30</v>
      </c>
      <c r="D44" s="10">
        <v>11.5</v>
      </c>
      <c r="E44" s="10">
        <v>12.5</v>
      </c>
      <c r="F44" s="10">
        <v>10.5</v>
      </c>
      <c r="G44" s="10">
        <v>14</v>
      </c>
      <c r="H44" s="10">
        <v>11</v>
      </c>
      <c r="I44" s="10">
        <v>0</v>
      </c>
      <c r="J44" s="7">
        <v>8</v>
      </c>
      <c r="K44" s="7">
        <v>7</v>
      </c>
      <c r="L44" s="7">
        <f>(D44+E44+F44+G44+H44+J44+K44)/95*25</f>
        <v>19.605263157894736</v>
      </c>
      <c r="M44" s="11">
        <v>33.5</v>
      </c>
      <c r="N44" s="7">
        <f t="shared" si="0"/>
        <v>20.9375</v>
      </c>
      <c r="O44" s="7">
        <f t="shared" si="1"/>
        <v>40.54276315789474</v>
      </c>
      <c r="P44" s="11">
        <v>42</v>
      </c>
      <c r="Q44" s="4">
        <f t="shared" si="2"/>
        <v>82.54276315789474</v>
      </c>
    </row>
    <row r="45" spans="1:17">
      <c r="A45" s="2">
        <v>35</v>
      </c>
      <c r="B45" s="9">
        <v>111619253</v>
      </c>
      <c r="C45" s="9" t="s">
        <v>31</v>
      </c>
      <c r="D45" s="10">
        <v>11</v>
      </c>
      <c r="E45" s="10">
        <v>3.5</v>
      </c>
      <c r="F45" s="10">
        <v>5</v>
      </c>
      <c r="G45" s="10">
        <v>14</v>
      </c>
      <c r="H45" s="10">
        <v>8.5</v>
      </c>
      <c r="I45" s="10">
        <v>4</v>
      </c>
      <c r="J45" s="6">
        <v>10</v>
      </c>
      <c r="K45" s="6">
        <v>6</v>
      </c>
      <c r="L45" s="7">
        <f>(D45+F45+G45+H45+I45+J45+K45)/95*25</f>
        <v>15.394736842105264</v>
      </c>
      <c r="M45" s="11">
        <v>15.5</v>
      </c>
      <c r="N45" s="7">
        <f t="shared" si="0"/>
        <v>9.6875</v>
      </c>
      <c r="O45" s="7">
        <f t="shared" si="1"/>
        <v>25.082236842105264</v>
      </c>
      <c r="P45" s="11">
        <v>20.5</v>
      </c>
      <c r="Q45" s="4">
        <f t="shared" si="2"/>
        <v>45.58223684210526</v>
      </c>
    </row>
    <row r="46" spans="1:17">
      <c r="A46" s="2">
        <v>36</v>
      </c>
      <c r="B46" s="9">
        <v>111619264</v>
      </c>
      <c r="C46" s="9" t="s">
        <v>32</v>
      </c>
      <c r="D46" s="10">
        <v>6</v>
      </c>
      <c r="E46" s="10">
        <v>6</v>
      </c>
      <c r="F46" s="10">
        <v>9</v>
      </c>
      <c r="G46" s="10">
        <v>14</v>
      </c>
      <c r="H46" s="10">
        <v>0.5</v>
      </c>
      <c r="I46" s="10">
        <v>0</v>
      </c>
      <c r="J46" s="6">
        <v>8</v>
      </c>
      <c r="K46" s="6">
        <v>7.5</v>
      </c>
      <c r="L46" s="7">
        <f>(D46+E46+F46+G46+H46+J46+K46)/95*25</f>
        <v>13.421052631578947</v>
      </c>
      <c r="M46" s="11">
        <v>10</v>
      </c>
      <c r="N46" s="7">
        <f t="shared" si="0"/>
        <v>6.25</v>
      </c>
      <c r="O46" s="7">
        <f t="shared" si="1"/>
        <v>19.671052631578945</v>
      </c>
      <c r="P46" s="11">
        <v>22</v>
      </c>
      <c r="Q46" s="4">
        <f t="shared" si="2"/>
        <v>41.671052631578945</v>
      </c>
    </row>
    <row r="47" spans="1:17">
      <c r="A47" s="2">
        <v>37</v>
      </c>
      <c r="B47" s="9">
        <v>111619273</v>
      </c>
      <c r="C47" s="9" t="s">
        <v>33</v>
      </c>
      <c r="D47" s="10">
        <v>3.5</v>
      </c>
      <c r="E47" s="10">
        <v>7.5</v>
      </c>
      <c r="F47" s="10">
        <v>3</v>
      </c>
      <c r="G47" s="10">
        <v>12</v>
      </c>
      <c r="H47" s="10">
        <v>6</v>
      </c>
      <c r="I47" s="10">
        <v>0</v>
      </c>
      <c r="J47" s="6">
        <v>6</v>
      </c>
      <c r="K47" s="6">
        <v>7</v>
      </c>
      <c r="L47" s="7">
        <f>(D47+E47+F47+G47+H47+J47+K47)/95*25</f>
        <v>11.842105263157894</v>
      </c>
      <c r="M47" s="11">
        <v>32</v>
      </c>
      <c r="N47" s="7">
        <f t="shared" si="0"/>
        <v>20</v>
      </c>
      <c r="O47" s="7">
        <f t="shared" si="1"/>
        <v>31.842105263157894</v>
      </c>
      <c r="P47" s="11">
        <v>28.5</v>
      </c>
      <c r="Q47" s="4">
        <f t="shared" si="2"/>
        <v>60.34210526315789</v>
      </c>
    </row>
    <row r="48" spans="1:17" ht="19.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ht="19.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ht="19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ht="15" customHeight="1">
      <c r="A51" s="17" t="s">
        <v>34</v>
      </c>
      <c r="B51" s="17"/>
      <c r="C51" s="17"/>
      <c r="D51" s="17"/>
      <c r="E51" s="17"/>
      <c r="F51" s="17"/>
      <c r="G51" s="17"/>
      <c r="H51" s="17"/>
      <c r="I51" s="17"/>
      <c r="J51" s="17" t="s">
        <v>36</v>
      </c>
      <c r="K51" s="17"/>
      <c r="L51" s="17"/>
      <c r="M51" s="12"/>
      <c r="N51" s="12"/>
      <c r="O51" s="12"/>
      <c r="P51" s="12"/>
      <c r="Q51" s="12"/>
    </row>
    <row r="52" spans="1:17" ht="15" customHeight="1">
      <c r="A52" s="17" t="s">
        <v>35</v>
      </c>
      <c r="B52" s="17"/>
      <c r="C52" s="17"/>
      <c r="D52" s="17"/>
      <c r="E52" s="17"/>
      <c r="F52" s="17"/>
      <c r="G52" s="17"/>
      <c r="H52" s="17"/>
      <c r="I52" s="17"/>
      <c r="J52" s="17" t="s">
        <v>37</v>
      </c>
      <c r="K52" s="17"/>
      <c r="L52" s="17"/>
      <c r="M52" s="12"/>
      <c r="N52" s="12"/>
      <c r="O52" s="12"/>
      <c r="P52" s="12"/>
      <c r="Q52" s="12"/>
    </row>
  </sheetData>
  <mergeCells count="33">
    <mergeCell ref="A48:Q48"/>
    <mergeCell ref="A49:Q49"/>
    <mergeCell ref="A50:Q50"/>
    <mergeCell ref="A51:I51"/>
    <mergeCell ref="A52:I52"/>
    <mergeCell ref="J51:L51"/>
    <mergeCell ref="J52:L52"/>
    <mergeCell ref="M51:Q51"/>
    <mergeCell ref="M52:Q52"/>
    <mergeCell ref="A8:Q8"/>
    <mergeCell ref="A9:A10"/>
    <mergeCell ref="B9:B10"/>
    <mergeCell ref="C9:C10"/>
    <mergeCell ref="D9:K9"/>
    <mergeCell ref="A6:C6"/>
    <mergeCell ref="D6:O6"/>
    <mergeCell ref="P6:Q6"/>
    <mergeCell ref="A7:I7"/>
    <mergeCell ref="J7:L7"/>
    <mergeCell ref="M7:Q7"/>
    <mergeCell ref="A4:B4"/>
    <mergeCell ref="C4:K4"/>
    <mergeCell ref="L4:Q4"/>
    <mergeCell ref="A5:C5"/>
    <mergeCell ref="D5:O5"/>
    <mergeCell ref="P5:Q5"/>
    <mergeCell ref="A1:B3"/>
    <mergeCell ref="C1:K1"/>
    <mergeCell ref="L1:Q1"/>
    <mergeCell ref="C2:K2"/>
    <mergeCell ref="L2:Q2"/>
    <mergeCell ref="C3:K3"/>
    <mergeCell ref="L3:Q3"/>
  </mergeCells>
  <pageMargins left="0.75" right="0.75" top="1" bottom="1" header="0.5" footer="0.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 AWAIS BUTT</dc:creator>
  <cp:lastModifiedBy>Faran</cp:lastModifiedBy>
  <cp:lastPrinted>2013-06-22T12:14:08Z</cp:lastPrinted>
  <dcterms:created xsi:type="dcterms:W3CDTF">2012-11-29T08:26:36Z</dcterms:created>
  <dcterms:modified xsi:type="dcterms:W3CDTF">2013-07-05T06:00:20Z</dcterms:modified>
</cp:coreProperties>
</file>