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S11" i="2"/>
  <c r="S12"/>
  <c r="S13"/>
  <c r="S14"/>
  <c r="S15"/>
  <c r="S16"/>
  <c r="S17"/>
  <c r="S18"/>
  <c r="S19"/>
  <c r="S20"/>
  <c r="S21"/>
  <c r="S22"/>
  <c r="S23"/>
  <c r="S24"/>
  <c r="S25"/>
  <c r="S26"/>
  <c r="S27"/>
  <c r="S10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10"/>
  <c r="O10" s="1"/>
  <c r="Q11"/>
  <c r="Q12"/>
  <c r="Q13"/>
  <c r="Q14"/>
  <c r="Q15"/>
  <c r="Q16"/>
  <c r="Q17"/>
  <c r="Q18"/>
  <c r="Q19"/>
  <c r="Q20"/>
  <c r="Q21"/>
  <c r="Q22"/>
  <c r="Q23"/>
  <c r="Q24"/>
  <c r="Q25"/>
  <c r="Q26"/>
  <c r="Q27"/>
  <c r="Q10"/>
  <c r="R28" l="1"/>
  <c r="T11"/>
  <c r="T12"/>
  <c r="T13"/>
  <c r="T14"/>
  <c r="T15"/>
  <c r="T16"/>
  <c r="T17"/>
  <c r="T18"/>
  <c r="T19"/>
  <c r="T20"/>
  <c r="T21"/>
  <c r="T22"/>
  <c r="T23"/>
  <c r="T24"/>
  <c r="T25"/>
  <c r="T26"/>
  <c r="T27"/>
  <c r="T10"/>
  <c r="T28" l="1"/>
  <c r="S28"/>
</calcChain>
</file>

<file path=xl/sharedStrings.xml><?xml version="1.0" encoding="utf-8"?>
<sst xmlns="http://schemas.openxmlformats.org/spreadsheetml/2006/main" count="51" uniqueCount="50">
  <si>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</si>
  <si>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</si>
  <si>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</si>
  <si>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</si>
  <si>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</si>
  <si>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</si>
  <si>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</si>
  <si>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</si>
  <si>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</si>
  <si>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</si>
  <si>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</si>
  <si>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</si>
  <si>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 Rukhsar Ahmad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</si>
  <si>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</si>
  <si>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 xml:space="preserve">Contact: </t>
  </si>
  <si>
    <t>Course Title: Computer Organization and Architecture Lab</t>
  </si>
  <si>
    <t>Section: C</t>
  </si>
  <si>
    <r>
      <t>Course Code:</t>
    </r>
    <r>
      <rPr>
        <sz val="11"/>
        <color theme="1"/>
        <rFont val="Calibri"/>
        <family val="2"/>
        <scheme val="minor"/>
      </rPr>
      <t xml:space="preserve"> EL224</t>
    </r>
  </si>
  <si>
    <t>UMER MUHAMMAD ZAHID</t>
  </si>
  <si>
    <t>MUHAMMAD RIZWAN AMIN</t>
  </si>
  <si>
    <t>MUHAMMAD REHAN GHAFOOR</t>
  </si>
  <si>
    <t>NAEEM RAZZAQ</t>
  </si>
  <si>
    <t>HAFIZ MUHAMMAD WASEEM ANWAR</t>
  </si>
  <si>
    <t>FARHAN RIAZ</t>
  </si>
  <si>
    <t>ASAD ALI BHATTI</t>
  </si>
  <si>
    <t>MOHSIN SHEHZAD</t>
  </si>
  <si>
    <t xml:space="preserve">AHMAD BILAL </t>
  </si>
  <si>
    <t xml:space="preserve">NAUMAN AHMED </t>
  </si>
  <si>
    <t>IRFAN HAIDER</t>
  </si>
  <si>
    <t>WAQAR SHEHZAD</t>
  </si>
  <si>
    <t>ABAD UL HASSAN</t>
  </si>
  <si>
    <t>UMAIR REHAN</t>
  </si>
  <si>
    <t>MUHAMMAD HUMZA SARFRAZ</t>
  </si>
  <si>
    <t>ABDULLAH AIZAZ DODHY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</si>
  <si>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</si>
  <si>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</si>
  <si>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</si>
  <si>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</si>
  <si>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</si>
  <si>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</si>
  <si>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</si>
  <si>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</si>
  <si>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11</t>
  </si>
  <si>
    <t>Sessional</t>
  </si>
  <si>
    <t>Final Viva</t>
  </si>
  <si>
    <t>Total Marks</t>
  </si>
  <si>
    <t>MUHAMMAD IBRAR AMIN</t>
  </si>
  <si>
    <t>Lb test</t>
  </si>
  <si>
    <t>Lab 9+10</t>
  </si>
  <si>
    <t>Lab 13+ 14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</si>
</sst>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"/>
    <numFmt numFmtId="166" formatCode="0.00_);\(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8.5"/>
      <color rgb="FF000066"/>
      <name val="Verdan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0" borderId="10" xfId="0" applyBorder="1" applyAlignment="1">
      <alignment horizontal="center" wrapText="1"/>
    </xf>
    <xf numFmtId="0" fontId="0" fillId="33" borderId="0" xfId="0" applyFill="1"/>
    <xf numFmtId="0" fontId="0" fillId="0" borderId="16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4" borderId="0" xfId="0" applyFill="1"/>
    <xf numFmtId="0" fontId="16" fillId="34" borderId="16" xfId="0" applyFont="1" applyFill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165" fontId="0" fillId="34" borderId="16" xfId="0" applyNumberFormat="1" applyFont="1" applyFill="1" applyBorder="1" applyAlignment="1" applyProtection="1">
      <alignment horizontal="center" vertical="center"/>
      <protection locked="0"/>
    </xf>
    <xf numFmtId="165" fontId="18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9" fillId="35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wrapText="1"/>
    </xf>
    <xf numFmtId="0" fontId="16" fillId="34" borderId="14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2" fillId="34" borderId="16" xfId="0" applyNumberFormat="1" applyFont="1" applyFill="1" applyBorder="1" applyAlignment="1" applyProtection="1">
      <alignment horizontal="center" vertical="center"/>
      <protection locked="0"/>
    </xf>
    <xf numFmtId="0" fontId="20" fillId="36" borderId="16" xfId="0" applyFont="1" applyFill="1" applyBorder="1" applyAlignment="1">
      <alignment wrapText="1"/>
    </xf>
    <xf numFmtId="0" fontId="20" fillId="33" borderId="16" xfId="0" applyFont="1" applyFill="1" applyBorder="1" applyAlignment="1">
      <alignment wrapText="1"/>
    </xf>
    <xf numFmtId="0" fontId="0" fillId="33" borderId="16" xfId="0" applyFill="1" applyBorder="1" applyAlignment="1">
      <alignment horizontal="center" wrapText="1"/>
    </xf>
    <xf numFmtId="165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0" fontId="20" fillId="36" borderId="0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wrapText="1"/>
    </xf>
    <xf numFmtId="2" fontId="21" fillId="36" borderId="0" xfId="0" applyNumberFormat="1" applyFont="1" applyFill="1" applyBorder="1" applyAlignment="1">
      <alignment horizontal="center" vertical="center" wrapText="1"/>
    </xf>
    <xf numFmtId="165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21" fillId="33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vertical="center" wrapText="1"/>
    </xf>
    <xf numFmtId="166" fontId="22" fillId="34" borderId="16" xfId="0" applyNumberFormat="1" applyFont="1" applyFill="1" applyBorder="1" applyAlignment="1" applyProtection="1">
      <alignment horizontal="center" vertical="center"/>
      <protection locked="0"/>
    </xf>
    <xf numFmtId="2" fontId="21" fillId="34" borderId="16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65" fontId="21" fillId="34" borderId="21" xfId="0" applyNumberFormat="1" applyFont="1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2" fontId="0" fillId="33" borderId="0" xfId="0" applyNumberFormat="1" applyFill="1" applyBorder="1" applyAlignment="1">
      <alignment horizontal="center" wrapText="1"/>
    </xf>
    <xf numFmtId="2" fontId="0" fillId="33" borderId="0" xfId="0" applyNumberFormat="1" applyFont="1" applyFill="1" applyBorder="1" applyAlignment="1" applyProtection="1">
      <alignment horizontal="center" vertical="center"/>
      <protection locked="0"/>
    </xf>
    <xf numFmtId="165" fontId="21" fillId="33" borderId="21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2" fontId="0" fillId="33" borderId="23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8" xfId="0" applyFont="1" applyFill="1" applyBorder="1" applyAlignment="1">
      <alignment wrapText="1"/>
    </xf>
    <xf numFmtId="0" fontId="16" fillId="34" borderId="19" xfId="0" applyFont="1" applyFill="1" applyBorder="1" applyAlignment="1">
      <alignment wrapText="1"/>
    </xf>
    <xf numFmtId="0" fontId="16" fillId="34" borderId="2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showGridLines="0" tabSelected="1" topLeftCell="A4" zoomScale="85" zoomScaleNormal="85" zoomScaleSheetLayoutView="100" workbookViewId="0">
      <selection activeCell="L16" sqref="L16"/>
    </sheetView>
  </sheetViews>
  <sheetFormatPr defaultRowHeight="15"/>
  <cols>
    <col min="1" max="1" width="5.42578125" bestFit="1" customWidth="1"/>
    <col min="2" max="2" width="13.7109375" bestFit="1" customWidth="1"/>
    <col min="3" max="3" width="35.42578125" customWidth="1"/>
    <col min="4" max="4" width="7.42578125" customWidth="1"/>
    <col min="5" max="5" width="8.7109375" customWidth="1"/>
    <col min="6" max="6" width="8.85546875" customWidth="1"/>
    <col min="7" max="7" width="9" customWidth="1"/>
    <col min="8" max="8" width="7.85546875" customWidth="1"/>
    <col min="9" max="9" width="7" customWidth="1"/>
    <col min="10" max="10" width="7.28515625" customWidth="1"/>
    <col min="11" max="11" width="9.140625" customWidth="1"/>
    <col min="12" max="12" width="11.5703125" customWidth="1"/>
    <col min="13" max="13" width="7.42578125" customWidth="1"/>
    <col min="14" max="14" width="8.5703125" customWidth="1"/>
    <col min="15" max="15" width="9.85546875" customWidth="1"/>
    <col min="16" max="16" width="10.7109375" style="5" customWidth="1"/>
    <col min="17" max="17" width="10.42578125" style="5" customWidth="1"/>
    <col min="18" max="18" width="8" style="2" customWidth="1"/>
    <col min="19" max="20" width="9.85546875" customWidth="1"/>
  </cols>
  <sheetData>
    <row r="1" spans="1:20" ht="22.5" customHeight="1">
      <c r="A1" s="55"/>
      <c r="B1" s="55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4" t="s">
        <v>1</v>
      </c>
      <c r="N1" s="64"/>
      <c r="O1" s="64"/>
      <c r="P1" s="64"/>
      <c r="Q1" s="64"/>
      <c r="R1" s="64"/>
      <c r="S1" s="64"/>
      <c r="T1" s="46"/>
    </row>
    <row r="2" spans="1:20" ht="17.25" customHeight="1">
      <c r="A2" s="55"/>
      <c r="B2" s="55"/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4" t="s">
        <v>3</v>
      </c>
      <c r="N2" s="64"/>
      <c r="O2" s="64"/>
      <c r="P2" s="64"/>
      <c r="Q2" s="64"/>
      <c r="R2" s="64"/>
      <c r="S2" s="64"/>
      <c r="T2" s="46"/>
    </row>
    <row r="3" spans="1:20" ht="19.5" customHeight="1">
      <c r="A3" s="55"/>
      <c r="B3" s="55"/>
      <c r="C3" s="65" t="s">
        <v>4</v>
      </c>
      <c r="D3" s="65"/>
      <c r="E3" s="65"/>
      <c r="F3" s="65"/>
      <c r="G3" s="65"/>
      <c r="H3" s="65"/>
      <c r="I3" s="65"/>
      <c r="J3" s="65"/>
      <c r="K3" s="65"/>
      <c r="L3" s="65"/>
      <c r="M3" s="64" t="s">
        <v>13</v>
      </c>
      <c r="N3" s="64"/>
      <c r="O3" s="64"/>
      <c r="P3" s="64"/>
      <c r="Q3" s="64"/>
      <c r="R3" s="64"/>
      <c r="S3" s="64"/>
      <c r="T3" s="46"/>
    </row>
    <row r="4" spans="1:20" ht="24.75" customHeight="1">
      <c r="A4" s="55"/>
      <c r="B4" s="55"/>
      <c r="C4" s="63"/>
      <c r="D4" s="63"/>
      <c r="E4" s="63"/>
      <c r="F4" s="63"/>
      <c r="G4" s="63"/>
      <c r="H4" s="63"/>
      <c r="I4" s="63"/>
      <c r="J4" s="63"/>
      <c r="K4" s="63"/>
      <c r="L4" s="63"/>
      <c r="M4" s="55"/>
      <c r="N4" s="55"/>
      <c r="O4" s="55"/>
      <c r="P4" s="55"/>
      <c r="Q4" s="55"/>
      <c r="R4" s="55"/>
      <c r="S4" s="55"/>
      <c r="T4" s="43"/>
    </row>
    <row r="5" spans="1:20">
      <c r="A5" s="62" t="s">
        <v>17</v>
      </c>
      <c r="B5" s="62"/>
      <c r="C5" s="62"/>
      <c r="D5" s="62" t="s">
        <v>15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4" t="s">
        <v>16</v>
      </c>
      <c r="Q5" s="64"/>
      <c r="R5" s="64"/>
      <c r="S5" s="64"/>
      <c r="T5" s="46"/>
    </row>
    <row r="6" spans="1:20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5"/>
      <c r="R6" s="55"/>
      <c r="S6" s="55"/>
      <c r="T6" s="43"/>
    </row>
    <row r="7" spans="1:20">
      <c r="A7" s="62" t="s">
        <v>12</v>
      </c>
      <c r="B7" s="62"/>
      <c r="C7" s="62"/>
      <c r="D7" s="62"/>
      <c r="E7" s="62"/>
      <c r="F7" s="62"/>
      <c r="G7" s="62"/>
      <c r="H7" s="62" t="s">
        <v>14</v>
      </c>
      <c r="I7" s="62"/>
      <c r="J7" s="62"/>
      <c r="K7" s="62"/>
      <c r="L7" s="62"/>
      <c r="M7" s="62"/>
      <c r="N7" s="40"/>
      <c r="O7" s="62"/>
      <c r="P7" s="62"/>
      <c r="Q7" s="62"/>
      <c r="R7" s="62"/>
      <c r="S7" s="62"/>
      <c r="T7" s="45"/>
    </row>
    <row r="8" spans="1:20">
      <c r="A8" s="56"/>
      <c r="B8" s="56"/>
      <c r="C8" s="56"/>
      <c r="D8" s="57"/>
      <c r="E8" s="57"/>
      <c r="F8" s="57"/>
      <c r="G8" s="57"/>
      <c r="H8" s="57"/>
      <c r="I8" s="57"/>
      <c r="J8" s="57"/>
      <c r="K8" s="57"/>
      <c r="L8" s="57"/>
      <c r="M8" s="56"/>
      <c r="N8" s="57"/>
      <c r="O8" s="56"/>
      <c r="P8" s="56"/>
      <c r="Q8" s="56"/>
      <c r="R8" s="56"/>
      <c r="S8" s="57"/>
      <c r="T8" s="44"/>
    </row>
    <row r="9" spans="1:20" ht="44.25" customHeight="1">
      <c r="A9" s="58" t="s">
        <v>5</v>
      </c>
      <c r="B9" s="58" t="s">
        <v>6</v>
      </c>
      <c r="C9" s="60" t="s">
        <v>7</v>
      </c>
      <c r="D9" s="17" t="s">
        <v>34</v>
      </c>
      <c r="E9" s="17" t="s">
        <v>35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7" t="s">
        <v>48</v>
      </c>
      <c r="M9" s="17" t="s">
        <v>42</v>
      </c>
      <c r="N9" s="17" t="s">
        <v>49</v>
      </c>
      <c r="O9" s="19" t="s">
        <v>43</v>
      </c>
      <c r="P9" s="20" t="s">
        <v>47</v>
      </c>
      <c r="Q9" s="35" t="s">
        <v>47</v>
      </c>
      <c r="R9" s="18" t="s">
        <v>44</v>
      </c>
      <c r="S9" s="6" t="s">
        <v>45</v>
      </c>
      <c r="T9" s="6"/>
    </row>
    <row r="10" spans="1:20" ht="21.75" customHeight="1">
      <c r="A10" s="59"/>
      <c r="B10" s="59"/>
      <c r="C10" s="61"/>
      <c r="D10" s="13">
        <v>10</v>
      </c>
      <c r="E10" s="13">
        <v>10</v>
      </c>
      <c r="F10" s="13">
        <v>10</v>
      </c>
      <c r="G10" s="13">
        <v>10</v>
      </c>
      <c r="H10" s="15">
        <v>10</v>
      </c>
      <c r="I10" s="16">
        <v>10</v>
      </c>
      <c r="J10" s="16">
        <v>10</v>
      </c>
      <c r="K10" s="16">
        <v>10</v>
      </c>
      <c r="L10" s="16">
        <v>10</v>
      </c>
      <c r="M10" s="21">
        <v>10</v>
      </c>
      <c r="N10" s="41">
        <f>AVERAGE(D10:M10)</f>
        <v>10</v>
      </c>
      <c r="O10" s="38">
        <f>(SUM(D10:N10)/110)*8</f>
        <v>8</v>
      </c>
      <c r="P10" s="22">
        <v>20</v>
      </c>
      <c r="Q10" s="36">
        <f>(P10/20)*4</f>
        <v>4</v>
      </c>
      <c r="R10" s="34">
        <v>8</v>
      </c>
      <c r="S10" s="37">
        <f>SUM(O10,Q10,R10)</f>
        <v>20</v>
      </c>
      <c r="T10" s="52">
        <f>(S10/20)*100</f>
        <v>100</v>
      </c>
    </row>
    <row r="11" spans="1:20" ht="15.75">
      <c r="A11" s="23">
        <v>1</v>
      </c>
      <c r="B11" s="14">
        <v>111619015</v>
      </c>
      <c r="C11" s="14" t="s">
        <v>18</v>
      </c>
      <c r="D11" s="7">
        <v>10</v>
      </c>
      <c r="E11" s="7">
        <v>9</v>
      </c>
      <c r="F11" s="50">
        <v>8</v>
      </c>
      <c r="G11" s="50">
        <v>10</v>
      </c>
      <c r="H11" s="27">
        <v>10</v>
      </c>
      <c r="I11" s="27">
        <v>5</v>
      </c>
      <c r="J11" s="27">
        <v>9</v>
      </c>
      <c r="K11" s="27">
        <v>5</v>
      </c>
      <c r="L11" s="27">
        <v>10</v>
      </c>
      <c r="M11" s="27">
        <v>10</v>
      </c>
      <c r="N11" s="49">
        <f t="shared" ref="N11:N27" si="0">AVERAGE(D11:M11)</f>
        <v>8.6</v>
      </c>
      <c r="O11" s="38">
        <f t="shared" ref="O11:O27" si="1">(SUM(D11:N11)/110)*8</f>
        <v>6.88</v>
      </c>
      <c r="P11" s="11">
        <v>6</v>
      </c>
      <c r="Q11" s="36">
        <f t="shared" ref="Q11:Q27" si="2">(P11/20)*4</f>
        <v>1.2</v>
      </c>
      <c r="R11" s="42">
        <v>4</v>
      </c>
      <c r="S11" s="37">
        <f t="shared" ref="S11:S27" si="3">SUM(O11,Q11,R11)</f>
        <v>12.08</v>
      </c>
      <c r="T11" s="52">
        <f t="shared" ref="T11:T27" si="4">(S11/20)*100</f>
        <v>60.4</v>
      </c>
    </row>
    <row r="12" spans="1:20" ht="15.75">
      <c r="A12" s="23">
        <v>2</v>
      </c>
      <c r="B12" s="14">
        <v>111619074</v>
      </c>
      <c r="C12" s="14" t="s">
        <v>19</v>
      </c>
      <c r="D12" s="7">
        <v>8</v>
      </c>
      <c r="E12" s="7">
        <v>9</v>
      </c>
      <c r="F12" s="50">
        <v>8</v>
      </c>
      <c r="G12" s="50">
        <v>10</v>
      </c>
      <c r="H12" s="27">
        <v>10</v>
      </c>
      <c r="I12" s="27">
        <v>8</v>
      </c>
      <c r="J12" s="27">
        <v>5</v>
      </c>
      <c r="K12" s="27">
        <v>9</v>
      </c>
      <c r="L12" s="27">
        <v>10</v>
      </c>
      <c r="M12" s="27">
        <v>10</v>
      </c>
      <c r="N12" s="49">
        <f t="shared" si="0"/>
        <v>8.6999999999999993</v>
      </c>
      <c r="O12" s="38">
        <f t="shared" si="1"/>
        <v>6.96</v>
      </c>
      <c r="P12" s="11">
        <v>15</v>
      </c>
      <c r="Q12" s="36">
        <f t="shared" si="2"/>
        <v>3</v>
      </c>
      <c r="R12" s="42">
        <v>4.5</v>
      </c>
      <c r="S12" s="37">
        <f t="shared" si="3"/>
        <v>14.46</v>
      </c>
      <c r="T12" s="52">
        <f t="shared" si="4"/>
        <v>72.300000000000011</v>
      </c>
    </row>
    <row r="13" spans="1:20" ht="15.75">
      <c r="A13" s="23">
        <v>3</v>
      </c>
      <c r="B13" s="14">
        <v>111619075</v>
      </c>
      <c r="C13" s="14" t="s">
        <v>20</v>
      </c>
      <c r="D13" s="8">
        <v>9</v>
      </c>
      <c r="E13" s="7">
        <v>9</v>
      </c>
      <c r="F13" s="50">
        <v>8</v>
      </c>
      <c r="G13" s="50">
        <v>5</v>
      </c>
      <c r="H13" s="27">
        <v>8</v>
      </c>
      <c r="I13" s="27">
        <v>5</v>
      </c>
      <c r="J13" s="27">
        <v>8.5</v>
      </c>
      <c r="K13" s="27">
        <v>5</v>
      </c>
      <c r="L13" s="27">
        <v>10</v>
      </c>
      <c r="M13" s="27">
        <v>10</v>
      </c>
      <c r="N13" s="49">
        <f t="shared" si="0"/>
        <v>7.75</v>
      </c>
      <c r="O13" s="38">
        <f t="shared" si="1"/>
        <v>6.2</v>
      </c>
      <c r="P13" s="11">
        <v>10</v>
      </c>
      <c r="Q13" s="36">
        <f t="shared" si="2"/>
        <v>2</v>
      </c>
      <c r="R13" s="42">
        <v>5</v>
      </c>
      <c r="S13" s="37">
        <f t="shared" si="3"/>
        <v>13.2</v>
      </c>
      <c r="T13" s="52">
        <f t="shared" si="4"/>
        <v>65.999999999999986</v>
      </c>
    </row>
    <row r="14" spans="1:20" ht="15.75">
      <c r="A14" s="23">
        <v>4</v>
      </c>
      <c r="B14" s="14">
        <v>111619076</v>
      </c>
      <c r="C14" s="14" t="s">
        <v>21</v>
      </c>
      <c r="D14" s="7">
        <v>10</v>
      </c>
      <c r="E14" s="7">
        <v>9</v>
      </c>
      <c r="F14" s="50">
        <v>9</v>
      </c>
      <c r="G14" s="50">
        <v>10</v>
      </c>
      <c r="H14" s="27">
        <v>8</v>
      </c>
      <c r="I14" s="27">
        <v>5</v>
      </c>
      <c r="J14" s="27">
        <v>9</v>
      </c>
      <c r="K14" s="27">
        <v>10</v>
      </c>
      <c r="L14" s="27">
        <v>10</v>
      </c>
      <c r="M14" s="27">
        <v>10</v>
      </c>
      <c r="N14" s="49">
        <f t="shared" si="0"/>
        <v>9</v>
      </c>
      <c r="O14" s="38">
        <f t="shared" si="1"/>
        <v>7.2</v>
      </c>
      <c r="P14" s="11">
        <v>11</v>
      </c>
      <c r="Q14" s="36">
        <f t="shared" si="2"/>
        <v>2.2000000000000002</v>
      </c>
      <c r="R14" s="42">
        <v>4.25</v>
      </c>
      <c r="S14" s="37">
        <f t="shared" si="3"/>
        <v>13.65</v>
      </c>
      <c r="T14" s="52">
        <f t="shared" si="4"/>
        <v>68.25</v>
      </c>
    </row>
    <row r="15" spans="1:20" ht="18" customHeight="1">
      <c r="A15" s="23">
        <v>5</v>
      </c>
      <c r="B15" s="14">
        <v>111619084</v>
      </c>
      <c r="C15" s="14" t="s">
        <v>22</v>
      </c>
      <c r="D15" s="7">
        <v>8</v>
      </c>
      <c r="E15" s="7">
        <v>9</v>
      </c>
      <c r="F15" s="50">
        <v>8</v>
      </c>
      <c r="G15" s="50">
        <v>10</v>
      </c>
      <c r="H15" s="27">
        <v>8</v>
      </c>
      <c r="I15" s="27">
        <v>9</v>
      </c>
      <c r="J15" s="27">
        <v>5</v>
      </c>
      <c r="K15" s="27">
        <v>9</v>
      </c>
      <c r="L15" s="27">
        <v>10</v>
      </c>
      <c r="M15" s="27">
        <v>10</v>
      </c>
      <c r="N15" s="49">
        <f t="shared" si="0"/>
        <v>8.6</v>
      </c>
      <c r="O15" s="38">
        <f t="shared" si="1"/>
        <v>6.88</v>
      </c>
      <c r="P15" s="11">
        <v>10</v>
      </c>
      <c r="Q15" s="36">
        <f t="shared" si="2"/>
        <v>2</v>
      </c>
      <c r="R15" s="42">
        <v>3.25</v>
      </c>
      <c r="S15" s="37">
        <f t="shared" si="3"/>
        <v>12.129999999999999</v>
      </c>
      <c r="T15" s="52">
        <f t="shared" si="4"/>
        <v>60.649999999999991</v>
      </c>
    </row>
    <row r="16" spans="1:20" ht="16.5" customHeight="1">
      <c r="A16" s="23">
        <v>6</v>
      </c>
      <c r="B16" s="14">
        <v>111619085</v>
      </c>
      <c r="C16" s="14" t="s">
        <v>23</v>
      </c>
      <c r="D16" s="8">
        <v>8</v>
      </c>
      <c r="E16" s="8">
        <v>9</v>
      </c>
      <c r="F16" s="51">
        <v>5</v>
      </c>
      <c r="G16" s="51">
        <v>10</v>
      </c>
      <c r="H16" s="27">
        <v>8</v>
      </c>
      <c r="I16" s="27">
        <v>5</v>
      </c>
      <c r="J16" s="27">
        <v>5</v>
      </c>
      <c r="K16" s="27">
        <v>5</v>
      </c>
      <c r="L16" s="27">
        <v>10</v>
      </c>
      <c r="M16" s="27">
        <v>10</v>
      </c>
      <c r="N16" s="49">
        <f t="shared" si="0"/>
        <v>7.5</v>
      </c>
      <c r="O16" s="38">
        <f t="shared" si="1"/>
        <v>6</v>
      </c>
      <c r="P16" s="11">
        <v>16</v>
      </c>
      <c r="Q16" s="36">
        <f t="shared" si="2"/>
        <v>3.2</v>
      </c>
      <c r="R16" s="42">
        <v>4.75</v>
      </c>
      <c r="S16" s="37">
        <f t="shared" si="3"/>
        <v>13.95</v>
      </c>
      <c r="T16" s="52">
        <f t="shared" si="4"/>
        <v>69.75</v>
      </c>
    </row>
    <row r="17" spans="1:27" s="2" customFormat="1" ht="15.75">
      <c r="A17" s="23">
        <v>7</v>
      </c>
      <c r="B17" s="14">
        <v>111619087</v>
      </c>
      <c r="C17" s="14" t="s">
        <v>24</v>
      </c>
      <c r="D17" s="9">
        <v>10</v>
      </c>
      <c r="E17" s="12">
        <v>9</v>
      </c>
      <c r="F17" s="4">
        <v>9</v>
      </c>
      <c r="G17" s="4">
        <v>5</v>
      </c>
      <c r="H17" s="27">
        <v>8</v>
      </c>
      <c r="I17" s="27">
        <v>8</v>
      </c>
      <c r="J17" s="27">
        <v>9</v>
      </c>
      <c r="K17" s="27">
        <v>8</v>
      </c>
      <c r="L17" s="27">
        <v>10</v>
      </c>
      <c r="M17" s="27">
        <v>10</v>
      </c>
      <c r="N17" s="49">
        <f t="shared" si="0"/>
        <v>8.6</v>
      </c>
      <c r="O17" s="38">
        <f t="shared" si="1"/>
        <v>6.88</v>
      </c>
      <c r="P17" s="11">
        <v>8</v>
      </c>
      <c r="Q17" s="36">
        <f t="shared" si="2"/>
        <v>1.6</v>
      </c>
      <c r="R17" s="42">
        <v>3.75</v>
      </c>
      <c r="S17" s="37">
        <f t="shared" si="3"/>
        <v>12.23</v>
      </c>
      <c r="T17" s="52">
        <f t="shared" si="4"/>
        <v>61.150000000000006</v>
      </c>
    </row>
    <row r="18" spans="1:27" s="2" customFormat="1" ht="18" customHeight="1">
      <c r="A18" s="23">
        <v>8</v>
      </c>
      <c r="B18" s="14">
        <v>111619135</v>
      </c>
      <c r="C18" s="14" t="s">
        <v>25</v>
      </c>
      <c r="D18" s="9">
        <v>8</v>
      </c>
      <c r="E18" s="12">
        <v>9</v>
      </c>
      <c r="F18" s="4">
        <v>8</v>
      </c>
      <c r="G18" s="4">
        <v>10</v>
      </c>
      <c r="H18" s="27">
        <v>8</v>
      </c>
      <c r="I18" s="27">
        <v>7</v>
      </c>
      <c r="J18" s="27">
        <v>8</v>
      </c>
      <c r="K18" s="27">
        <v>10</v>
      </c>
      <c r="L18" s="27">
        <v>10</v>
      </c>
      <c r="M18" s="27">
        <v>10</v>
      </c>
      <c r="N18" s="49">
        <f t="shared" si="0"/>
        <v>8.8000000000000007</v>
      </c>
      <c r="O18" s="38">
        <f t="shared" si="1"/>
        <v>7.04</v>
      </c>
      <c r="P18" s="11">
        <v>14</v>
      </c>
      <c r="Q18" s="36">
        <f t="shared" si="2"/>
        <v>2.8</v>
      </c>
      <c r="R18" s="42">
        <v>5.5</v>
      </c>
      <c r="S18" s="37">
        <f t="shared" si="3"/>
        <v>15.34</v>
      </c>
      <c r="T18" s="52">
        <f t="shared" si="4"/>
        <v>76.7</v>
      </c>
    </row>
    <row r="19" spans="1:27" ht="15.75">
      <c r="A19" s="23">
        <v>9</v>
      </c>
      <c r="B19" s="14">
        <v>111619142</v>
      </c>
      <c r="C19" s="14" t="s">
        <v>26</v>
      </c>
      <c r="D19" s="9">
        <v>9</v>
      </c>
      <c r="E19" s="3">
        <v>9</v>
      </c>
      <c r="F19" s="4">
        <v>8.5</v>
      </c>
      <c r="G19" s="4">
        <v>7.5</v>
      </c>
      <c r="H19" s="27">
        <v>8</v>
      </c>
      <c r="I19" s="27">
        <v>9</v>
      </c>
      <c r="J19" s="27">
        <v>9</v>
      </c>
      <c r="K19" s="27">
        <v>10</v>
      </c>
      <c r="L19" s="27">
        <v>10</v>
      </c>
      <c r="M19" s="27">
        <v>10</v>
      </c>
      <c r="N19" s="49">
        <f t="shared" si="0"/>
        <v>9</v>
      </c>
      <c r="O19" s="38">
        <f t="shared" si="1"/>
        <v>7.2</v>
      </c>
      <c r="P19" s="10">
        <v>15</v>
      </c>
      <c r="Q19" s="36">
        <f t="shared" si="2"/>
        <v>3</v>
      </c>
      <c r="R19" s="42">
        <v>4</v>
      </c>
      <c r="S19" s="37">
        <f t="shared" si="3"/>
        <v>14.2</v>
      </c>
      <c r="T19" s="52">
        <f t="shared" si="4"/>
        <v>71</v>
      </c>
    </row>
    <row r="20" spans="1:27" ht="15.75">
      <c r="A20" s="23">
        <v>10</v>
      </c>
      <c r="B20" s="14">
        <v>111619145</v>
      </c>
      <c r="C20" s="14" t="s">
        <v>27</v>
      </c>
      <c r="D20" s="9">
        <v>9</v>
      </c>
      <c r="E20" s="3">
        <v>9</v>
      </c>
      <c r="F20" s="4">
        <v>8.5</v>
      </c>
      <c r="G20" s="4">
        <v>10</v>
      </c>
      <c r="H20" s="27">
        <v>8</v>
      </c>
      <c r="I20" s="27">
        <v>8</v>
      </c>
      <c r="J20" s="27">
        <v>9</v>
      </c>
      <c r="K20" s="27">
        <v>10</v>
      </c>
      <c r="L20" s="27">
        <v>10</v>
      </c>
      <c r="M20" s="27">
        <v>10</v>
      </c>
      <c r="N20" s="49">
        <f t="shared" si="0"/>
        <v>9.15</v>
      </c>
      <c r="O20" s="38">
        <f t="shared" si="1"/>
        <v>7.32</v>
      </c>
      <c r="P20" s="10">
        <v>13.5</v>
      </c>
      <c r="Q20" s="36">
        <f t="shared" si="2"/>
        <v>2.7</v>
      </c>
      <c r="R20" s="42">
        <v>8.75</v>
      </c>
      <c r="S20" s="37">
        <f t="shared" si="3"/>
        <v>18.77</v>
      </c>
      <c r="T20" s="52">
        <f t="shared" si="4"/>
        <v>93.85</v>
      </c>
    </row>
    <row r="21" spans="1:27" ht="15.75" customHeight="1">
      <c r="A21" s="23">
        <v>11</v>
      </c>
      <c r="B21" s="14">
        <v>111619163</v>
      </c>
      <c r="C21" s="14" t="s">
        <v>28</v>
      </c>
      <c r="D21" s="9">
        <v>9</v>
      </c>
      <c r="E21" s="3">
        <v>9</v>
      </c>
      <c r="F21" s="4">
        <v>8</v>
      </c>
      <c r="G21" s="4">
        <v>9</v>
      </c>
      <c r="H21" s="27">
        <v>5</v>
      </c>
      <c r="I21" s="27">
        <v>8</v>
      </c>
      <c r="J21" s="27">
        <v>10</v>
      </c>
      <c r="K21" s="27">
        <v>10</v>
      </c>
      <c r="L21" s="27">
        <v>5</v>
      </c>
      <c r="M21" s="27">
        <v>5</v>
      </c>
      <c r="N21" s="49">
        <f t="shared" si="0"/>
        <v>7.8</v>
      </c>
      <c r="O21" s="38">
        <f t="shared" si="1"/>
        <v>6.24</v>
      </c>
      <c r="P21" s="10">
        <v>15</v>
      </c>
      <c r="Q21" s="36">
        <f t="shared" si="2"/>
        <v>3</v>
      </c>
      <c r="R21" s="42">
        <v>2.75</v>
      </c>
      <c r="S21" s="37">
        <f t="shared" si="3"/>
        <v>11.99</v>
      </c>
      <c r="T21" s="52">
        <f t="shared" si="4"/>
        <v>59.95</v>
      </c>
    </row>
    <row r="22" spans="1:27" ht="15.75">
      <c r="A22" s="23">
        <v>12</v>
      </c>
      <c r="B22" s="14">
        <v>111619203</v>
      </c>
      <c r="C22" s="14" t="s">
        <v>29</v>
      </c>
      <c r="D22" s="9">
        <v>9</v>
      </c>
      <c r="E22" s="4">
        <v>9</v>
      </c>
      <c r="F22" s="4">
        <v>9</v>
      </c>
      <c r="G22" s="4">
        <v>10</v>
      </c>
      <c r="H22" s="27">
        <v>8</v>
      </c>
      <c r="I22" s="27">
        <v>8</v>
      </c>
      <c r="J22" s="27">
        <v>7</v>
      </c>
      <c r="K22" s="27">
        <v>10</v>
      </c>
      <c r="L22" s="27">
        <v>10</v>
      </c>
      <c r="M22" s="27">
        <v>10</v>
      </c>
      <c r="N22" s="49">
        <f t="shared" si="0"/>
        <v>9</v>
      </c>
      <c r="O22" s="38">
        <f t="shared" si="1"/>
        <v>7.2</v>
      </c>
      <c r="P22" s="10">
        <v>16</v>
      </c>
      <c r="Q22" s="36">
        <f t="shared" si="2"/>
        <v>3.2</v>
      </c>
      <c r="R22" s="42">
        <v>6.25</v>
      </c>
      <c r="S22" s="37">
        <f t="shared" si="3"/>
        <v>16.649999999999999</v>
      </c>
      <c r="T22" s="52">
        <f t="shared" si="4"/>
        <v>83.249999999999986</v>
      </c>
      <c r="U22" s="2"/>
      <c r="V22" s="2"/>
      <c r="W22" s="2"/>
      <c r="X22" s="2"/>
      <c r="Y22" s="2"/>
      <c r="Z22" s="2"/>
      <c r="AA22" s="2"/>
    </row>
    <row r="23" spans="1:27" ht="15.75">
      <c r="A23" s="23">
        <v>13</v>
      </c>
      <c r="B23" s="14">
        <v>111619213</v>
      </c>
      <c r="C23" s="14" t="s">
        <v>30</v>
      </c>
      <c r="D23" s="9">
        <v>9</v>
      </c>
      <c r="E23" s="4">
        <v>9</v>
      </c>
      <c r="F23" s="4">
        <v>9</v>
      </c>
      <c r="G23" s="4">
        <v>10</v>
      </c>
      <c r="H23" s="27">
        <v>8</v>
      </c>
      <c r="I23" s="27">
        <v>9</v>
      </c>
      <c r="J23" s="27">
        <v>10</v>
      </c>
      <c r="K23" s="27">
        <v>10</v>
      </c>
      <c r="L23" s="27">
        <v>10</v>
      </c>
      <c r="M23" s="27">
        <v>10</v>
      </c>
      <c r="N23" s="49">
        <f t="shared" si="0"/>
        <v>9.4</v>
      </c>
      <c r="O23" s="38">
        <f t="shared" si="1"/>
        <v>7.5200000000000005</v>
      </c>
      <c r="P23" s="10">
        <v>18.5</v>
      </c>
      <c r="Q23" s="36">
        <f t="shared" si="2"/>
        <v>3.7</v>
      </c>
      <c r="R23" s="42">
        <v>6.75</v>
      </c>
      <c r="S23" s="37">
        <f t="shared" si="3"/>
        <v>17.97</v>
      </c>
      <c r="T23" s="52">
        <f t="shared" si="4"/>
        <v>89.85</v>
      </c>
      <c r="U23" s="2"/>
      <c r="V23" s="2"/>
      <c r="W23" s="2"/>
      <c r="X23" s="2"/>
      <c r="Y23" s="2"/>
      <c r="Z23" s="2"/>
      <c r="AA23" s="2"/>
    </row>
    <row r="24" spans="1:27" ht="15.75">
      <c r="A24" s="23">
        <v>14</v>
      </c>
      <c r="B24" s="14">
        <v>111619244</v>
      </c>
      <c r="C24" s="14" t="s">
        <v>31</v>
      </c>
      <c r="D24" s="9">
        <v>9</v>
      </c>
      <c r="E24" s="4">
        <v>9</v>
      </c>
      <c r="F24" s="3">
        <v>8</v>
      </c>
      <c r="G24" s="3">
        <v>10</v>
      </c>
      <c r="H24" s="1">
        <v>8</v>
      </c>
      <c r="I24" s="1">
        <v>9</v>
      </c>
      <c r="J24" s="1">
        <v>10</v>
      </c>
      <c r="K24" s="1">
        <v>10</v>
      </c>
      <c r="L24" s="1">
        <v>10</v>
      </c>
      <c r="M24" s="1">
        <v>10</v>
      </c>
      <c r="N24" s="49">
        <f t="shared" si="0"/>
        <v>9.3000000000000007</v>
      </c>
      <c r="O24" s="38">
        <f t="shared" si="1"/>
        <v>7.4399999999999995</v>
      </c>
      <c r="P24" s="10">
        <v>15</v>
      </c>
      <c r="Q24" s="36">
        <f t="shared" si="2"/>
        <v>3</v>
      </c>
      <c r="R24" s="42">
        <v>7.75</v>
      </c>
      <c r="S24" s="37">
        <f t="shared" si="3"/>
        <v>18.189999999999998</v>
      </c>
      <c r="T24" s="52">
        <f t="shared" si="4"/>
        <v>90.949999999999989</v>
      </c>
      <c r="U24" s="2"/>
      <c r="V24" s="2"/>
      <c r="W24" s="2"/>
      <c r="X24" s="2"/>
      <c r="Y24" s="2"/>
      <c r="Z24" s="2"/>
      <c r="AA24" s="2"/>
    </row>
    <row r="25" spans="1:27" ht="15.75">
      <c r="A25" s="23">
        <v>15</v>
      </c>
      <c r="B25" s="14">
        <v>111619255</v>
      </c>
      <c r="C25" s="14" t="s">
        <v>32</v>
      </c>
      <c r="D25" s="9">
        <v>9</v>
      </c>
      <c r="E25" s="4">
        <v>9</v>
      </c>
      <c r="F25" s="3">
        <v>9</v>
      </c>
      <c r="G25" s="3">
        <v>10</v>
      </c>
      <c r="H25" s="1">
        <v>8</v>
      </c>
      <c r="I25" s="1">
        <v>9</v>
      </c>
      <c r="J25" s="1">
        <v>9</v>
      </c>
      <c r="K25" s="27">
        <v>9</v>
      </c>
      <c r="L25" s="1">
        <v>10</v>
      </c>
      <c r="M25" s="1">
        <v>10</v>
      </c>
      <c r="N25" s="49">
        <f t="shared" si="0"/>
        <v>9.1999999999999993</v>
      </c>
      <c r="O25" s="38">
        <f t="shared" si="1"/>
        <v>7.36</v>
      </c>
      <c r="P25" s="10">
        <v>13.5</v>
      </c>
      <c r="Q25" s="36">
        <f t="shared" si="2"/>
        <v>2.7</v>
      </c>
      <c r="R25" s="42">
        <v>6.75</v>
      </c>
      <c r="S25" s="37">
        <f t="shared" si="3"/>
        <v>16.810000000000002</v>
      </c>
      <c r="T25" s="52">
        <f t="shared" si="4"/>
        <v>84.050000000000011</v>
      </c>
      <c r="U25" s="2"/>
      <c r="V25" s="2"/>
      <c r="W25" s="2"/>
      <c r="X25" s="2"/>
      <c r="Y25" s="2"/>
      <c r="Z25" s="2"/>
      <c r="AA25" s="2"/>
    </row>
    <row r="26" spans="1:27" ht="15.75">
      <c r="A26" s="23">
        <v>16</v>
      </c>
      <c r="B26" s="14">
        <v>111619267</v>
      </c>
      <c r="C26" s="14" t="s">
        <v>33</v>
      </c>
      <c r="D26" s="9">
        <v>10</v>
      </c>
      <c r="E26" s="4">
        <v>9</v>
      </c>
      <c r="F26" s="3">
        <v>9</v>
      </c>
      <c r="G26" s="3">
        <v>9</v>
      </c>
      <c r="H26" s="1">
        <v>8</v>
      </c>
      <c r="I26" s="1">
        <v>8</v>
      </c>
      <c r="J26" s="1">
        <v>9.5</v>
      </c>
      <c r="K26" s="1">
        <v>10</v>
      </c>
      <c r="L26" s="1">
        <v>10</v>
      </c>
      <c r="M26" s="1">
        <v>10</v>
      </c>
      <c r="N26" s="49">
        <f t="shared" si="0"/>
        <v>9.25</v>
      </c>
      <c r="O26" s="38">
        <f t="shared" si="1"/>
        <v>7.4</v>
      </c>
      <c r="P26" s="10">
        <v>20</v>
      </c>
      <c r="Q26" s="36">
        <f t="shared" si="2"/>
        <v>4</v>
      </c>
      <c r="R26" s="42">
        <v>6.25</v>
      </c>
      <c r="S26" s="37">
        <f t="shared" si="3"/>
        <v>17.649999999999999</v>
      </c>
      <c r="T26" s="52">
        <f t="shared" si="4"/>
        <v>88.25</v>
      </c>
      <c r="U26" s="2"/>
      <c r="V26" s="2"/>
      <c r="W26" s="2"/>
      <c r="X26" s="2"/>
      <c r="Y26" s="2"/>
      <c r="Z26" s="2"/>
      <c r="AA26" s="2"/>
    </row>
    <row r="27" spans="1:27" s="2" customFormat="1" ht="18.75" customHeight="1">
      <c r="A27" s="23">
        <v>17</v>
      </c>
      <c r="B27" s="24">
        <v>111619248</v>
      </c>
      <c r="C27" s="24" t="s">
        <v>46</v>
      </c>
      <c r="D27" s="4">
        <v>9</v>
      </c>
      <c r="E27" s="4">
        <v>9</v>
      </c>
      <c r="F27" s="4">
        <v>8</v>
      </c>
      <c r="G27" s="4">
        <v>10</v>
      </c>
      <c r="H27" s="25">
        <v>8</v>
      </c>
      <c r="I27" s="25">
        <v>9</v>
      </c>
      <c r="J27" s="25">
        <v>10</v>
      </c>
      <c r="K27" s="25">
        <v>9.5</v>
      </c>
      <c r="L27" s="25">
        <v>10</v>
      </c>
      <c r="M27" s="25">
        <v>10</v>
      </c>
      <c r="N27" s="49">
        <f t="shared" si="0"/>
        <v>9.25</v>
      </c>
      <c r="O27" s="38">
        <f t="shared" si="1"/>
        <v>7.4</v>
      </c>
      <c r="P27" s="26">
        <v>20</v>
      </c>
      <c r="Q27" s="36">
        <f t="shared" si="2"/>
        <v>4</v>
      </c>
      <c r="R27" s="53">
        <v>7.5</v>
      </c>
      <c r="S27" s="37">
        <f t="shared" si="3"/>
        <v>18.899999999999999</v>
      </c>
      <c r="T27" s="52">
        <f t="shared" si="4"/>
        <v>94.5</v>
      </c>
    </row>
    <row r="28" spans="1:27" s="2" customFormat="1" ht="18.75" customHeight="1">
      <c r="A28" s="28"/>
      <c r="B28" s="29"/>
      <c r="C28" s="29"/>
      <c r="D28" s="30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32"/>
      <c r="P28" s="33"/>
      <c r="Q28" s="33"/>
      <c r="R28" s="47">
        <f>AVERAGE(R11:R27)</f>
        <v>5.3970588235294121</v>
      </c>
      <c r="S28" s="48">
        <f>AVERAGE(S11:S27)</f>
        <v>15.186470588235295</v>
      </c>
      <c r="T28" s="48">
        <f>AVERAGE(T11:T27)</f>
        <v>75.932352941176475</v>
      </c>
    </row>
    <row r="29" spans="1:27" ht="15" customHeight="1">
      <c r="A29" s="54" t="s">
        <v>8</v>
      </c>
      <c r="B29" s="54"/>
      <c r="C29" s="54"/>
      <c r="D29" s="54"/>
      <c r="E29" s="54"/>
      <c r="F29" s="54"/>
      <c r="G29" s="54"/>
      <c r="H29" s="54" t="s">
        <v>10</v>
      </c>
      <c r="I29" s="54"/>
      <c r="J29" s="54"/>
      <c r="K29" s="54"/>
      <c r="L29" s="54"/>
      <c r="M29" s="54"/>
      <c r="N29" s="39"/>
      <c r="O29" s="55"/>
      <c r="P29" s="55"/>
      <c r="Q29" s="55"/>
      <c r="R29" s="55"/>
      <c r="S29" s="55"/>
      <c r="T29" s="43"/>
    </row>
    <row r="30" spans="1:27" ht="15" customHeight="1">
      <c r="A30" s="54" t="s">
        <v>9</v>
      </c>
      <c r="B30" s="54"/>
      <c r="C30" s="54"/>
      <c r="D30" s="54"/>
      <c r="E30" s="54"/>
      <c r="F30" s="54"/>
      <c r="G30" s="54"/>
      <c r="H30" s="54" t="s">
        <v>11</v>
      </c>
      <c r="I30" s="54"/>
      <c r="J30" s="54"/>
      <c r="K30" s="54"/>
      <c r="L30" s="54"/>
      <c r="M30" s="54"/>
      <c r="N30" s="39"/>
      <c r="O30" s="55"/>
      <c r="P30" s="55"/>
      <c r="Q30" s="55"/>
      <c r="R30" s="55"/>
      <c r="S30" s="55"/>
      <c r="T30" s="43"/>
    </row>
    <row r="31" spans="1:27">
      <c r="O31" s="2"/>
      <c r="P31" s="2"/>
      <c r="Q31" s="2"/>
    </row>
    <row r="32" spans="1:27">
      <c r="O32" s="2"/>
      <c r="P32" s="2"/>
      <c r="Q32" s="2"/>
    </row>
    <row r="33" spans="15:17">
      <c r="O33" s="2"/>
      <c r="P33" s="2"/>
      <c r="Q33" s="2"/>
    </row>
    <row r="34" spans="15:17">
      <c r="O34" s="2"/>
      <c r="P34" s="2"/>
      <c r="Q34" s="2"/>
    </row>
    <row r="35" spans="15:17">
      <c r="O35" s="2"/>
      <c r="P35" s="2"/>
      <c r="Q35" s="2"/>
    </row>
    <row r="36" spans="15:17">
      <c r="O36" s="2"/>
      <c r="P36" s="2"/>
      <c r="Q36" s="2"/>
    </row>
    <row r="37" spans="15:17">
      <c r="O37" s="2"/>
      <c r="P37" s="2"/>
      <c r="Q37" s="2"/>
    </row>
    <row r="38" spans="15:17">
      <c r="O38" s="2"/>
      <c r="P38" s="2"/>
      <c r="Q38" s="2"/>
    </row>
    <row r="39" spans="15:17">
      <c r="O39" s="2"/>
      <c r="P39" s="2"/>
      <c r="Q39" s="2"/>
    </row>
    <row r="40" spans="15:17">
      <c r="O40" s="2"/>
      <c r="P40" s="2"/>
      <c r="Q40" s="2"/>
    </row>
    <row r="41" spans="15:17">
      <c r="O41" s="2"/>
      <c r="P41" s="2"/>
      <c r="Q41" s="2"/>
    </row>
    <row r="42" spans="15:17">
      <c r="O42" s="2"/>
      <c r="P42" s="2"/>
      <c r="Q42" s="2"/>
    </row>
    <row r="43" spans="15:17">
      <c r="O43" s="2"/>
      <c r="P43" s="2"/>
      <c r="Q43" s="2"/>
    </row>
    <row r="44" spans="15:17">
      <c r="O44" s="2"/>
      <c r="P44" s="2"/>
      <c r="Q44" s="2"/>
    </row>
    <row r="45" spans="15:17">
      <c r="O45" s="2"/>
      <c r="P45" s="2"/>
      <c r="Q45" s="2"/>
    </row>
    <row r="46" spans="15:17">
      <c r="O46" s="2"/>
      <c r="P46" s="2"/>
      <c r="Q46" s="2"/>
    </row>
    <row r="47" spans="15:17">
      <c r="O47" s="2"/>
      <c r="P47" s="2"/>
      <c r="Q47" s="2"/>
    </row>
    <row r="48" spans="15:17">
      <c r="O48" s="2"/>
      <c r="P48" s="2"/>
      <c r="Q48" s="2"/>
    </row>
    <row r="49" spans="15:17">
      <c r="O49" s="2"/>
      <c r="P49" s="2"/>
      <c r="Q49" s="2"/>
    </row>
    <row r="50" spans="15:17">
      <c r="O50" s="2"/>
      <c r="P50" s="2"/>
      <c r="Q50" s="2"/>
    </row>
    <row r="51" spans="15:17">
      <c r="O51" s="2"/>
      <c r="P51" s="2"/>
      <c r="Q51" s="2"/>
    </row>
    <row r="52" spans="15:17">
      <c r="O52" s="2"/>
      <c r="P52" s="2"/>
      <c r="Q52" s="2"/>
    </row>
    <row r="53" spans="15:17">
      <c r="O53" s="2"/>
      <c r="P53" s="2"/>
      <c r="Q53" s="2"/>
    </row>
    <row r="54" spans="15:17">
      <c r="O54" s="2"/>
      <c r="P54" s="2"/>
      <c r="Q54" s="2"/>
    </row>
    <row r="55" spans="15:17">
      <c r="O55" s="2"/>
      <c r="P55" s="2"/>
      <c r="Q55" s="2"/>
    </row>
    <row r="56" spans="15:17">
      <c r="O56" s="2"/>
      <c r="P56" s="2"/>
      <c r="Q56" s="2"/>
    </row>
    <row r="57" spans="15:17">
      <c r="O57" s="2"/>
      <c r="P57" s="2"/>
      <c r="Q57" s="2"/>
    </row>
    <row r="58" spans="15:17">
      <c r="O58" s="2"/>
      <c r="P58" s="2"/>
      <c r="Q58" s="2"/>
    </row>
    <row r="59" spans="15:17">
      <c r="O59" s="2"/>
      <c r="P59" s="2"/>
      <c r="Q59" s="2"/>
    </row>
    <row r="60" spans="15:17">
      <c r="O60" s="2"/>
      <c r="P60" s="2"/>
      <c r="Q60" s="2"/>
    </row>
    <row r="61" spans="15:17">
      <c r="O61" s="2"/>
      <c r="P61" s="2"/>
      <c r="Q61" s="2"/>
    </row>
    <row r="62" spans="15:17">
      <c r="O62" s="2"/>
      <c r="P62" s="2"/>
      <c r="Q62" s="2"/>
    </row>
    <row r="63" spans="15:17">
      <c r="O63" s="2"/>
      <c r="P63" s="2"/>
      <c r="Q63" s="2"/>
    </row>
    <row r="64" spans="15:17">
      <c r="O64" s="2"/>
      <c r="P64" s="2"/>
      <c r="Q64" s="2"/>
    </row>
    <row r="65" spans="15:17">
      <c r="O65" s="2"/>
      <c r="P65" s="2"/>
      <c r="Q65" s="2"/>
    </row>
    <row r="66" spans="15:17">
      <c r="O66" s="2"/>
      <c r="P66" s="2"/>
      <c r="Q66" s="2"/>
    </row>
    <row r="67" spans="15:17">
      <c r="O67" s="2"/>
      <c r="P67" s="2"/>
      <c r="Q67" s="2"/>
    </row>
    <row r="68" spans="15:17">
      <c r="O68" s="2"/>
      <c r="P68" s="2"/>
      <c r="Q68" s="2"/>
    </row>
    <row r="69" spans="15:17">
      <c r="O69" s="2"/>
      <c r="P69" s="2"/>
      <c r="Q69" s="2"/>
    </row>
    <row r="70" spans="15:17">
      <c r="O70" s="2"/>
      <c r="P70" s="2"/>
      <c r="Q70" s="2"/>
    </row>
    <row r="71" spans="15:17">
      <c r="O71" s="2"/>
      <c r="P71" s="2"/>
      <c r="Q71" s="2"/>
    </row>
  </sheetData>
  <sortState ref="B11:W42">
    <sortCondition ref="B11:B42"/>
  </sortState>
  <mergeCells count="29">
    <mergeCell ref="A1:B3"/>
    <mergeCell ref="C1:L1"/>
    <mergeCell ref="M1:S1"/>
    <mergeCell ref="C2:L2"/>
    <mergeCell ref="M2:S2"/>
    <mergeCell ref="C3:L3"/>
    <mergeCell ref="M3:S3"/>
    <mergeCell ref="A4:B4"/>
    <mergeCell ref="C4:L4"/>
    <mergeCell ref="M4:S4"/>
    <mergeCell ref="A5:C5"/>
    <mergeCell ref="D5:O5"/>
    <mergeCell ref="P5:S5"/>
    <mergeCell ref="A8:S8"/>
    <mergeCell ref="A9:A10"/>
    <mergeCell ref="B9:B10"/>
    <mergeCell ref="C9:C10"/>
    <mergeCell ref="A6:C6"/>
    <mergeCell ref="D6:O6"/>
    <mergeCell ref="P6:S6"/>
    <mergeCell ref="A7:G7"/>
    <mergeCell ref="H7:M7"/>
    <mergeCell ref="O7:S7"/>
    <mergeCell ref="A29:G29"/>
    <mergeCell ref="A30:G30"/>
    <mergeCell ref="H29:M29"/>
    <mergeCell ref="H30:M30"/>
    <mergeCell ref="O29:S29"/>
    <mergeCell ref="O30:S30"/>
  </mergeCells>
  <pageMargins left="0.75" right="0.75" top="1" bottom="1" header="0.5" footer="0.5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IK</cp:lastModifiedBy>
  <cp:lastPrinted>2013-02-13T16:33:17Z</cp:lastPrinted>
  <dcterms:created xsi:type="dcterms:W3CDTF">2012-11-29T08:40:39Z</dcterms:created>
  <dcterms:modified xsi:type="dcterms:W3CDTF">2013-06-19T15:49:04Z</dcterms:modified>
</cp:coreProperties>
</file>