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Section-A" sheetId="9" r:id="rId1"/>
  </sheets>
  <definedNames>
    <definedName name="_10_">'Section-A'!$E$5</definedName>
    <definedName name="_xlnm._FilterDatabase" localSheetId="0" hidden="1">'Section-A'!$B$3:$F$19</definedName>
    <definedName name="_xlnm.Print_Area" localSheetId="0">'Section-A'!$B$2:$P$19</definedName>
  </definedNames>
  <calcPr calcId="124519"/>
</workbook>
</file>

<file path=xl/calcChain.xml><?xml version="1.0" encoding="utf-8"?>
<calcChain xmlns="http://schemas.openxmlformats.org/spreadsheetml/2006/main">
  <c r="Q6" i="9"/>
  <c r="S7"/>
  <c r="R6"/>
  <c r="U7"/>
  <c r="U8"/>
  <c r="U9"/>
  <c r="U10"/>
  <c r="U11"/>
  <c r="U12"/>
  <c r="U13"/>
  <c r="U14"/>
  <c r="U15"/>
  <c r="U16"/>
  <c r="U18"/>
  <c r="U19"/>
  <c r="R7"/>
  <c r="R8"/>
  <c r="R9"/>
  <c r="R10"/>
  <c r="R11"/>
  <c r="R12"/>
  <c r="R13"/>
  <c r="R14"/>
  <c r="R15"/>
  <c r="R16"/>
  <c r="R18"/>
  <c r="R19"/>
  <c r="S8"/>
  <c r="S9"/>
  <c r="S10"/>
  <c r="S11"/>
  <c r="S12"/>
  <c r="S13"/>
  <c r="S14"/>
  <c r="S15"/>
  <c r="S16"/>
  <c r="S17"/>
  <c r="S18"/>
  <c r="S19"/>
  <c r="S6"/>
  <c r="Q7"/>
  <c r="Q8"/>
  <c r="Q9"/>
  <c r="Q10"/>
  <c r="Q11"/>
  <c r="Q12"/>
  <c r="Q13"/>
  <c r="Q14"/>
  <c r="Q15"/>
  <c r="Q16"/>
  <c r="Q17"/>
  <c r="R17" s="1"/>
  <c r="U17" s="1"/>
  <c r="U22" s="1"/>
  <c r="Q18"/>
  <c r="Q19"/>
  <c r="U6"/>
  <c r="U21" l="1"/>
  <c r="U23"/>
</calcChain>
</file>

<file path=xl/sharedStrings.xml><?xml version="1.0" encoding="utf-8"?>
<sst xmlns="http://schemas.openxmlformats.org/spreadsheetml/2006/main" count="39" uniqueCount="39">
  <si>
    <t>SID</t>
  </si>
  <si>
    <t>Participant Name</t>
  </si>
  <si>
    <t>S.No</t>
  </si>
  <si>
    <t>Lab-1</t>
  </si>
  <si>
    <t>Lab-2</t>
  </si>
  <si>
    <t>Lab-3</t>
  </si>
  <si>
    <t>Lab-5</t>
  </si>
  <si>
    <t>Lab-6</t>
  </si>
  <si>
    <t>Marks</t>
  </si>
  <si>
    <t>Lab</t>
  </si>
  <si>
    <t>Total</t>
  </si>
  <si>
    <t>Viva</t>
  </si>
  <si>
    <t>Project</t>
  </si>
  <si>
    <t>ZUBAIR AHMAD</t>
  </si>
  <si>
    <t>MUHAMMAD UMAIR KHAN</t>
  </si>
  <si>
    <t>EL324: Control Systems [Section-A]</t>
  </si>
  <si>
    <t>ABDULLAH RAZA KHAN</t>
  </si>
  <si>
    <t>UMAIR HUSSAIN</t>
  </si>
  <si>
    <t>AQEEL AHMED</t>
  </si>
  <si>
    <t>UMAIR ANWAR</t>
  </si>
  <si>
    <t>SOHAIL YASIR</t>
  </si>
  <si>
    <t>MUHAMMAD ATEEQUE UR-REHMAN</t>
  </si>
  <si>
    <t>NADEEM MUSHTAQ</t>
  </si>
  <si>
    <t>HAMZA ZUBAIR</t>
  </si>
  <si>
    <t>SYED MUHAMMAD ALI</t>
  </si>
  <si>
    <t>MUHAMMAD USMAN</t>
  </si>
  <si>
    <t>MUHAMMAD SIKANDER</t>
  </si>
  <si>
    <t>AYESHA NISAR</t>
  </si>
  <si>
    <t>Quiz</t>
  </si>
  <si>
    <t>Lab-7</t>
  </si>
  <si>
    <t>Lab-8</t>
  </si>
  <si>
    <t>Lab-9</t>
  </si>
  <si>
    <t>Lab-10</t>
  </si>
  <si>
    <t>Lab-11</t>
  </si>
  <si>
    <t>Lab-12</t>
  </si>
  <si>
    <t>Out of 110</t>
  </si>
  <si>
    <t>Max</t>
  </si>
  <si>
    <t>Avg</t>
  </si>
  <si>
    <t>Min</t>
  </si>
</sst>
</file>

<file path=xl/styles.xml><?xml version="1.0" encoding="utf-8"?>
<styleSheet xmlns="http://schemas.openxmlformats.org/spreadsheetml/2006/main">
  <numFmts count="2">
    <numFmt numFmtId="164" formatCode="[$-409]d\-mmm;@"/>
    <numFmt numFmtId="165" formatCode="0.0"/>
  </numFmts>
  <fonts count="8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ck">
        <color indexed="64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 style="medium">
        <color auto="1"/>
      </right>
      <top style="medium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64" fontId="1" fillId="0" borderId="7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164" fontId="3" fillId="0" borderId="11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/>
    </xf>
    <xf numFmtId="165" fontId="0" fillId="0" borderId="1" xfId="0" applyNumberFormat="1" applyBorder="1"/>
    <xf numFmtId="0" fontId="0" fillId="2" borderId="0" xfId="0" applyFill="1"/>
    <xf numFmtId="164" fontId="3" fillId="2" borderId="8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5" fontId="0" fillId="0" borderId="0" xfId="0" applyNumberForma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3"/>
  <sheetViews>
    <sheetView showGridLines="0" tabSelected="1" zoomScale="80" zoomScaleNormal="80" zoomScaleSheetLayoutView="90" zoomScalePageLayoutView="80" workbookViewId="0">
      <selection activeCell="I17" sqref="I17"/>
    </sheetView>
  </sheetViews>
  <sheetFormatPr defaultRowHeight="15"/>
  <cols>
    <col min="2" max="2" width="5.7109375" bestFit="1" customWidth="1"/>
    <col min="3" max="3" width="10.85546875" bestFit="1" customWidth="1"/>
    <col min="4" max="4" width="37.28515625" bestFit="1" customWidth="1"/>
    <col min="5" max="5" width="8.140625" bestFit="1" customWidth="1"/>
    <col min="6" max="6" width="7.7109375" bestFit="1" customWidth="1"/>
    <col min="10" max="10" width="9.140625" style="24"/>
    <col min="17" max="17" width="10.5703125" bestFit="1" customWidth="1"/>
  </cols>
  <sheetData>
    <row r="1" spans="2:21" ht="15.75" thickBot="1"/>
    <row r="2" spans="2:21" ht="32.25" thickBot="1">
      <c r="B2" s="29" t="s">
        <v>15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0"/>
      <c r="R2" s="10"/>
      <c r="S2" s="10"/>
      <c r="T2" s="10"/>
      <c r="U2" s="11"/>
    </row>
    <row r="3" spans="2:21" s="1" customFormat="1" ht="16.5" thickTop="1" thickBot="1">
      <c r="B3" s="3" t="s">
        <v>2</v>
      </c>
      <c r="C3" s="3" t="s">
        <v>0</v>
      </c>
      <c r="D3" s="5" t="s">
        <v>1</v>
      </c>
      <c r="E3" s="13"/>
      <c r="F3" s="13"/>
      <c r="G3" s="13"/>
      <c r="H3" s="13"/>
      <c r="I3" s="13"/>
      <c r="J3" s="25"/>
      <c r="K3" s="13"/>
      <c r="L3" s="13"/>
      <c r="M3" s="13"/>
      <c r="N3" s="13"/>
      <c r="O3" s="13"/>
      <c r="P3" s="13"/>
      <c r="Q3" s="9" t="s">
        <v>9</v>
      </c>
      <c r="R3" s="12" t="s">
        <v>8</v>
      </c>
      <c r="S3" s="9" t="s">
        <v>12</v>
      </c>
      <c r="T3" s="9" t="s">
        <v>11</v>
      </c>
      <c r="U3" s="8" t="s">
        <v>10</v>
      </c>
    </row>
    <row r="4" spans="2:21" s="1" customFormat="1" ht="16.5" thickTop="1" thickBot="1">
      <c r="B4" s="7"/>
      <c r="C4" s="7"/>
      <c r="D4" s="4"/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25" t="s">
        <v>28</v>
      </c>
      <c r="K4" s="13" t="s">
        <v>29</v>
      </c>
      <c r="L4" s="13" t="s">
        <v>30</v>
      </c>
      <c r="M4" s="13" t="s">
        <v>31</v>
      </c>
      <c r="N4" s="13" t="s">
        <v>32</v>
      </c>
      <c r="O4" s="13" t="s">
        <v>33</v>
      </c>
      <c r="P4" s="13" t="s">
        <v>34</v>
      </c>
      <c r="Q4" s="14" t="s">
        <v>35</v>
      </c>
      <c r="R4" s="22">
        <v>0.1</v>
      </c>
      <c r="S4" s="22">
        <v>0.02</v>
      </c>
      <c r="T4" s="22">
        <v>0.08</v>
      </c>
      <c r="U4" s="22">
        <v>0.2</v>
      </c>
    </row>
    <row r="5" spans="2:21" s="1" customFormat="1" ht="15.75" thickBot="1">
      <c r="B5" s="2"/>
      <c r="C5" s="2"/>
      <c r="D5" s="2"/>
      <c r="E5" s="15">
        <v>10</v>
      </c>
      <c r="F5" s="15">
        <v>10</v>
      </c>
      <c r="G5" s="15">
        <v>10</v>
      </c>
      <c r="H5" s="15">
        <v>10</v>
      </c>
      <c r="I5" s="15">
        <v>10</v>
      </c>
      <c r="J5" s="26">
        <v>20</v>
      </c>
      <c r="K5" s="15">
        <v>10</v>
      </c>
      <c r="L5" s="15">
        <v>10</v>
      </c>
      <c r="M5" s="15">
        <v>10</v>
      </c>
      <c r="N5" s="15">
        <v>10</v>
      </c>
      <c r="O5" s="15">
        <v>10</v>
      </c>
      <c r="P5" s="15">
        <v>10</v>
      </c>
      <c r="Q5" s="15">
        <v>110</v>
      </c>
      <c r="R5" s="15">
        <v>10</v>
      </c>
      <c r="S5" s="15">
        <v>2</v>
      </c>
      <c r="T5" s="15">
        <v>8</v>
      </c>
      <c r="U5" s="15">
        <v>20</v>
      </c>
    </row>
    <row r="6" spans="2:21" ht="15.75" thickBot="1">
      <c r="B6" s="16">
        <v>1</v>
      </c>
      <c r="C6" s="20">
        <v>81220036</v>
      </c>
      <c r="D6" s="21" t="s">
        <v>13</v>
      </c>
      <c r="E6" s="17">
        <v>9</v>
      </c>
      <c r="F6" s="17">
        <v>9</v>
      </c>
      <c r="G6" s="17">
        <v>9</v>
      </c>
      <c r="H6" s="17">
        <v>0</v>
      </c>
      <c r="I6" s="17">
        <v>0</v>
      </c>
      <c r="J6" s="27">
        <v>9</v>
      </c>
      <c r="K6" s="17">
        <v>10</v>
      </c>
      <c r="L6" s="17">
        <v>9</v>
      </c>
      <c r="M6" s="17">
        <v>9</v>
      </c>
      <c r="N6" s="17">
        <v>9</v>
      </c>
      <c r="O6" s="17">
        <v>9</v>
      </c>
      <c r="P6" s="17">
        <v>9</v>
      </c>
      <c r="Q6" s="18">
        <f>E6+F6+G6+H6+I6+K6+L6+M6+N6+O6+P6</f>
        <v>82</v>
      </c>
      <c r="R6" s="23">
        <f>Q6/11</f>
        <v>7.4545454545454541</v>
      </c>
      <c r="S6" s="19">
        <f t="shared" ref="S6:S19" si="0">J6/10</f>
        <v>0.9</v>
      </c>
      <c r="T6" s="23">
        <v>4.67</v>
      </c>
      <c r="U6" s="23">
        <f t="shared" ref="U6:U19" si="1">R6+S6+T6</f>
        <v>13.024545454545454</v>
      </c>
    </row>
    <row r="7" spans="2:21" ht="15.75" thickBot="1">
      <c r="B7" s="16">
        <v>2</v>
      </c>
      <c r="C7" s="20">
        <v>91420169</v>
      </c>
      <c r="D7" s="21" t="s">
        <v>14</v>
      </c>
      <c r="E7" s="17">
        <v>0</v>
      </c>
      <c r="F7" s="17">
        <v>0</v>
      </c>
      <c r="G7" s="17">
        <v>7</v>
      </c>
      <c r="H7" s="17">
        <v>7</v>
      </c>
      <c r="I7" s="17">
        <v>10</v>
      </c>
      <c r="J7" s="27">
        <v>0</v>
      </c>
      <c r="K7" s="17">
        <v>0</v>
      </c>
      <c r="L7" s="17">
        <v>9</v>
      </c>
      <c r="M7" s="17">
        <v>9</v>
      </c>
      <c r="N7" s="17">
        <v>9</v>
      </c>
      <c r="O7" s="17">
        <v>9</v>
      </c>
      <c r="P7" s="17">
        <v>9</v>
      </c>
      <c r="Q7" s="18">
        <f t="shared" ref="Q7:Q19" si="2">E7+F7+G7+H7+I7+K7+L7+M7+N7+O7+P7</f>
        <v>69</v>
      </c>
      <c r="R7" s="23">
        <f t="shared" ref="R7:R19" si="3">Q7/11</f>
        <v>6.2727272727272725</v>
      </c>
      <c r="S7" s="19">
        <f>J7/10</f>
        <v>0</v>
      </c>
      <c r="T7" s="23">
        <v>6</v>
      </c>
      <c r="U7" s="23">
        <f t="shared" si="1"/>
        <v>12.272727272727273</v>
      </c>
    </row>
    <row r="8" spans="2:21" ht="15.75" thickBot="1">
      <c r="B8" s="16">
        <v>3</v>
      </c>
      <c r="C8" s="20">
        <v>101519026</v>
      </c>
      <c r="D8" s="20" t="s">
        <v>16</v>
      </c>
      <c r="E8" s="17">
        <v>10</v>
      </c>
      <c r="F8" s="17">
        <v>10</v>
      </c>
      <c r="G8" s="17">
        <v>10</v>
      </c>
      <c r="H8" s="17">
        <v>9</v>
      </c>
      <c r="I8" s="17">
        <v>10</v>
      </c>
      <c r="J8" s="27">
        <v>20</v>
      </c>
      <c r="K8" s="17">
        <v>10</v>
      </c>
      <c r="L8" s="17">
        <v>10</v>
      </c>
      <c r="M8" s="17">
        <v>10</v>
      </c>
      <c r="N8" s="17">
        <v>10</v>
      </c>
      <c r="O8" s="17">
        <v>10</v>
      </c>
      <c r="P8" s="17">
        <v>10</v>
      </c>
      <c r="Q8" s="18">
        <f t="shared" si="2"/>
        <v>109</v>
      </c>
      <c r="R8" s="23">
        <f t="shared" si="3"/>
        <v>9.9090909090909083</v>
      </c>
      <c r="S8" s="19">
        <f t="shared" si="0"/>
        <v>2</v>
      </c>
      <c r="T8" s="23">
        <v>6.28</v>
      </c>
      <c r="U8" s="23">
        <f t="shared" si="1"/>
        <v>18.189090909090908</v>
      </c>
    </row>
    <row r="9" spans="2:21" ht="15.75" thickBot="1">
      <c r="B9" s="16">
        <v>4</v>
      </c>
      <c r="C9" s="20">
        <v>101519029</v>
      </c>
      <c r="D9" s="20" t="s">
        <v>17</v>
      </c>
      <c r="E9" s="17">
        <v>10</v>
      </c>
      <c r="F9" s="17">
        <v>10</v>
      </c>
      <c r="G9" s="17">
        <v>10</v>
      </c>
      <c r="H9" s="17">
        <v>9</v>
      </c>
      <c r="I9" s="17">
        <v>10</v>
      </c>
      <c r="J9" s="27">
        <v>14</v>
      </c>
      <c r="K9" s="17">
        <v>0</v>
      </c>
      <c r="L9" s="17">
        <v>8</v>
      </c>
      <c r="M9" s="17">
        <v>8</v>
      </c>
      <c r="N9" s="17">
        <v>8</v>
      </c>
      <c r="O9" s="17">
        <v>8</v>
      </c>
      <c r="P9" s="17">
        <v>8</v>
      </c>
      <c r="Q9" s="18">
        <f t="shared" si="2"/>
        <v>89</v>
      </c>
      <c r="R9" s="23">
        <f t="shared" si="3"/>
        <v>8.0909090909090917</v>
      </c>
      <c r="S9" s="19">
        <f t="shared" si="0"/>
        <v>1.4</v>
      </c>
      <c r="T9" s="23">
        <v>6</v>
      </c>
      <c r="U9" s="23">
        <f t="shared" si="1"/>
        <v>15.490909090909092</v>
      </c>
    </row>
    <row r="10" spans="2:21" ht="15.75" thickBot="1">
      <c r="B10" s="16">
        <v>5</v>
      </c>
      <c r="C10" s="20">
        <v>101519043</v>
      </c>
      <c r="D10" s="20" t="s">
        <v>18</v>
      </c>
      <c r="E10" s="17">
        <v>9</v>
      </c>
      <c r="F10" s="17">
        <v>9</v>
      </c>
      <c r="G10" s="17">
        <v>10</v>
      </c>
      <c r="H10" s="17">
        <v>9</v>
      </c>
      <c r="I10" s="17">
        <v>10</v>
      </c>
      <c r="J10" s="27">
        <v>16</v>
      </c>
      <c r="K10" s="17">
        <v>10</v>
      </c>
      <c r="L10" s="17">
        <v>8</v>
      </c>
      <c r="M10" s="17">
        <v>8</v>
      </c>
      <c r="N10" s="17">
        <v>8</v>
      </c>
      <c r="O10" s="17">
        <v>8</v>
      </c>
      <c r="P10" s="17">
        <v>8</v>
      </c>
      <c r="Q10" s="18">
        <f t="shared" si="2"/>
        <v>97</v>
      </c>
      <c r="R10" s="23">
        <f t="shared" si="3"/>
        <v>8.8181818181818183</v>
      </c>
      <c r="S10" s="19">
        <f t="shared" si="0"/>
        <v>1.6</v>
      </c>
      <c r="T10" s="23">
        <v>2</v>
      </c>
      <c r="U10" s="23">
        <f t="shared" si="1"/>
        <v>12.418181818181818</v>
      </c>
    </row>
    <row r="11" spans="2:21" ht="15.75" thickBot="1">
      <c r="B11" s="16">
        <v>6</v>
      </c>
      <c r="C11" s="20">
        <v>101519049</v>
      </c>
      <c r="D11" s="20" t="s">
        <v>19</v>
      </c>
      <c r="E11" s="17">
        <v>9</v>
      </c>
      <c r="F11" s="17">
        <v>9</v>
      </c>
      <c r="G11" s="17">
        <v>8</v>
      </c>
      <c r="H11" s="17">
        <v>9</v>
      </c>
      <c r="I11" s="17">
        <v>10</v>
      </c>
      <c r="J11" s="27">
        <v>20</v>
      </c>
      <c r="K11" s="17">
        <v>10</v>
      </c>
      <c r="L11" s="17">
        <v>8</v>
      </c>
      <c r="M11" s="17">
        <v>8</v>
      </c>
      <c r="N11" s="17">
        <v>8</v>
      </c>
      <c r="O11" s="17">
        <v>8</v>
      </c>
      <c r="P11" s="17">
        <v>8</v>
      </c>
      <c r="Q11" s="18">
        <f t="shared" si="2"/>
        <v>95</v>
      </c>
      <c r="R11" s="23">
        <f t="shared" si="3"/>
        <v>8.6363636363636367</v>
      </c>
      <c r="S11" s="19">
        <f t="shared" si="0"/>
        <v>2</v>
      </c>
      <c r="T11" s="23">
        <v>5.14</v>
      </c>
      <c r="U11" s="23">
        <f t="shared" si="1"/>
        <v>15.776363636363637</v>
      </c>
    </row>
    <row r="12" spans="2:21" ht="15.75" thickBot="1">
      <c r="B12" s="16">
        <v>7</v>
      </c>
      <c r="C12" s="20">
        <v>101519084</v>
      </c>
      <c r="D12" s="20" t="s">
        <v>20</v>
      </c>
      <c r="E12" s="17">
        <v>10</v>
      </c>
      <c r="F12" s="17">
        <v>10</v>
      </c>
      <c r="G12" s="17">
        <v>10</v>
      </c>
      <c r="H12" s="17">
        <v>9</v>
      </c>
      <c r="I12" s="17">
        <v>10</v>
      </c>
      <c r="J12" s="27">
        <v>17</v>
      </c>
      <c r="K12" s="17">
        <v>10</v>
      </c>
      <c r="L12" s="17">
        <v>10</v>
      </c>
      <c r="M12" s="17">
        <v>10</v>
      </c>
      <c r="N12" s="17">
        <v>10</v>
      </c>
      <c r="O12" s="17">
        <v>10</v>
      </c>
      <c r="P12" s="17">
        <v>10</v>
      </c>
      <c r="Q12" s="18">
        <f t="shared" si="2"/>
        <v>109</v>
      </c>
      <c r="R12" s="23">
        <f t="shared" si="3"/>
        <v>9.9090909090909083</v>
      </c>
      <c r="S12" s="19">
        <f t="shared" si="0"/>
        <v>1.7</v>
      </c>
      <c r="T12" s="23">
        <v>6</v>
      </c>
      <c r="U12" s="23">
        <f t="shared" si="1"/>
        <v>17.609090909090909</v>
      </c>
    </row>
    <row r="13" spans="2:21" ht="15.75" thickBot="1">
      <c r="B13" s="16">
        <v>8</v>
      </c>
      <c r="C13" s="20">
        <v>101519085</v>
      </c>
      <c r="D13" s="20" t="s">
        <v>21</v>
      </c>
      <c r="E13" s="17">
        <v>10</v>
      </c>
      <c r="F13" s="17">
        <v>10</v>
      </c>
      <c r="G13" s="17">
        <v>6</v>
      </c>
      <c r="H13" s="17">
        <v>9</v>
      </c>
      <c r="I13" s="17">
        <v>10</v>
      </c>
      <c r="J13" s="27">
        <v>16</v>
      </c>
      <c r="K13" s="17">
        <v>10</v>
      </c>
      <c r="L13" s="17">
        <v>10</v>
      </c>
      <c r="M13" s="17">
        <v>10</v>
      </c>
      <c r="N13" s="17">
        <v>10</v>
      </c>
      <c r="O13" s="17">
        <v>10</v>
      </c>
      <c r="P13" s="17">
        <v>10</v>
      </c>
      <c r="Q13" s="18">
        <f t="shared" si="2"/>
        <v>105</v>
      </c>
      <c r="R13" s="23">
        <f t="shared" si="3"/>
        <v>9.545454545454545</v>
      </c>
      <c r="S13" s="19">
        <f t="shared" si="0"/>
        <v>1.6</v>
      </c>
      <c r="T13" s="23">
        <v>6</v>
      </c>
      <c r="U13" s="23">
        <f t="shared" si="1"/>
        <v>17.145454545454545</v>
      </c>
    </row>
    <row r="14" spans="2:21" ht="15.75" thickBot="1">
      <c r="B14" s="16">
        <v>9</v>
      </c>
      <c r="C14" s="20">
        <v>101519118</v>
      </c>
      <c r="D14" s="20" t="s">
        <v>22</v>
      </c>
      <c r="E14" s="17">
        <v>10</v>
      </c>
      <c r="F14" s="17">
        <v>10</v>
      </c>
      <c r="G14" s="17">
        <v>10</v>
      </c>
      <c r="H14" s="17">
        <v>10</v>
      </c>
      <c r="I14" s="17">
        <v>10</v>
      </c>
      <c r="J14" s="27">
        <v>14</v>
      </c>
      <c r="K14" s="17">
        <v>10</v>
      </c>
      <c r="L14" s="17">
        <v>9</v>
      </c>
      <c r="M14" s="17">
        <v>9</v>
      </c>
      <c r="N14" s="17">
        <v>9</v>
      </c>
      <c r="O14" s="17">
        <v>9</v>
      </c>
      <c r="P14" s="17">
        <v>9</v>
      </c>
      <c r="Q14" s="18">
        <f t="shared" si="2"/>
        <v>105</v>
      </c>
      <c r="R14" s="23">
        <f t="shared" si="3"/>
        <v>9.545454545454545</v>
      </c>
      <c r="S14" s="19">
        <f t="shared" si="0"/>
        <v>1.4</v>
      </c>
      <c r="T14" s="23">
        <v>6.67</v>
      </c>
      <c r="U14" s="23">
        <f t="shared" si="1"/>
        <v>17.615454545454547</v>
      </c>
    </row>
    <row r="15" spans="2:21" ht="15.75" thickBot="1">
      <c r="B15" s="16">
        <v>10</v>
      </c>
      <c r="C15" s="20">
        <v>101519121</v>
      </c>
      <c r="D15" s="20" t="s">
        <v>23</v>
      </c>
      <c r="E15" s="17">
        <v>7</v>
      </c>
      <c r="F15" s="17">
        <v>7</v>
      </c>
      <c r="G15" s="17">
        <v>0</v>
      </c>
      <c r="H15" s="17">
        <v>7</v>
      </c>
      <c r="I15" s="17">
        <v>10</v>
      </c>
      <c r="J15" s="27">
        <v>18</v>
      </c>
      <c r="K15" s="17">
        <v>10</v>
      </c>
      <c r="L15" s="17">
        <v>9</v>
      </c>
      <c r="M15" s="17">
        <v>9</v>
      </c>
      <c r="N15" s="17">
        <v>9</v>
      </c>
      <c r="O15" s="17">
        <v>9</v>
      </c>
      <c r="P15" s="17">
        <v>9</v>
      </c>
      <c r="Q15" s="18">
        <f t="shared" si="2"/>
        <v>86</v>
      </c>
      <c r="R15" s="23">
        <f t="shared" si="3"/>
        <v>7.8181818181818183</v>
      </c>
      <c r="S15" s="19">
        <f t="shared" si="0"/>
        <v>1.8</v>
      </c>
      <c r="T15" s="23">
        <v>6.4</v>
      </c>
      <c r="U15" s="23">
        <f t="shared" si="1"/>
        <v>16.018181818181819</v>
      </c>
    </row>
    <row r="16" spans="2:21" ht="15.75" thickBot="1">
      <c r="B16" s="16">
        <v>11</v>
      </c>
      <c r="C16" s="20">
        <v>101519168</v>
      </c>
      <c r="D16" s="20" t="s">
        <v>24</v>
      </c>
      <c r="E16" s="17">
        <v>7</v>
      </c>
      <c r="F16" s="17">
        <v>7</v>
      </c>
      <c r="G16" s="17">
        <v>6</v>
      </c>
      <c r="H16" s="17">
        <v>7</v>
      </c>
      <c r="I16" s="17">
        <v>10</v>
      </c>
      <c r="J16" s="27">
        <v>18</v>
      </c>
      <c r="K16" s="17">
        <v>0</v>
      </c>
      <c r="L16" s="17">
        <v>8</v>
      </c>
      <c r="M16" s="17">
        <v>8</v>
      </c>
      <c r="N16" s="17">
        <v>8</v>
      </c>
      <c r="O16" s="17">
        <v>8</v>
      </c>
      <c r="P16" s="17">
        <v>8</v>
      </c>
      <c r="Q16" s="18">
        <f t="shared" si="2"/>
        <v>77</v>
      </c>
      <c r="R16" s="23">
        <f t="shared" si="3"/>
        <v>7</v>
      </c>
      <c r="S16" s="19">
        <f t="shared" si="0"/>
        <v>1.8</v>
      </c>
      <c r="T16" s="23">
        <v>6</v>
      </c>
      <c r="U16" s="23">
        <f t="shared" si="1"/>
        <v>14.8</v>
      </c>
    </row>
    <row r="17" spans="2:21" ht="15.75" thickBot="1">
      <c r="B17" s="16">
        <v>12</v>
      </c>
      <c r="C17" s="20">
        <v>101519171</v>
      </c>
      <c r="D17" s="20" t="s">
        <v>25</v>
      </c>
      <c r="E17" s="17">
        <v>10</v>
      </c>
      <c r="F17" s="17">
        <v>10</v>
      </c>
      <c r="G17" s="17">
        <v>10</v>
      </c>
      <c r="H17" s="17">
        <v>10</v>
      </c>
      <c r="I17" s="17">
        <v>10</v>
      </c>
      <c r="J17" s="27">
        <v>14</v>
      </c>
      <c r="K17" s="17">
        <v>10</v>
      </c>
      <c r="L17" s="17">
        <v>9</v>
      </c>
      <c r="M17" s="17">
        <v>9</v>
      </c>
      <c r="N17" s="17">
        <v>9</v>
      </c>
      <c r="O17" s="17">
        <v>9</v>
      </c>
      <c r="P17" s="17">
        <v>9</v>
      </c>
      <c r="Q17" s="18">
        <f t="shared" si="2"/>
        <v>105</v>
      </c>
      <c r="R17" s="23">
        <f t="shared" si="3"/>
        <v>9.545454545454545</v>
      </c>
      <c r="S17" s="19">
        <f t="shared" si="0"/>
        <v>1.4</v>
      </c>
      <c r="T17" s="23">
        <v>6.67</v>
      </c>
      <c r="U17" s="23">
        <f t="shared" si="1"/>
        <v>17.615454545454547</v>
      </c>
    </row>
    <row r="18" spans="2:21" ht="15.75" thickBot="1">
      <c r="B18" s="16">
        <v>13</v>
      </c>
      <c r="C18" s="20">
        <v>101519209</v>
      </c>
      <c r="D18" s="20" t="s">
        <v>26</v>
      </c>
      <c r="E18" s="17">
        <v>10</v>
      </c>
      <c r="F18" s="17">
        <v>10</v>
      </c>
      <c r="G18" s="17">
        <v>10</v>
      </c>
      <c r="H18" s="17">
        <v>10</v>
      </c>
      <c r="I18" s="17">
        <v>10</v>
      </c>
      <c r="J18" s="27">
        <v>15</v>
      </c>
      <c r="K18" s="17">
        <v>10</v>
      </c>
      <c r="L18" s="17">
        <v>10</v>
      </c>
      <c r="M18" s="17">
        <v>10</v>
      </c>
      <c r="N18" s="17">
        <v>10</v>
      </c>
      <c r="O18" s="17">
        <v>10</v>
      </c>
      <c r="P18" s="17">
        <v>10</v>
      </c>
      <c r="Q18" s="18">
        <f t="shared" si="2"/>
        <v>110</v>
      </c>
      <c r="R18" s="23">
        <f t="shared" si="3"/>
        <v>10</v>
      </c>
      <c r="S18" s="19">
        <f t="shared" si="0"/>
        <v>1.5</v>
      </c>
      <c r="T18" s="23">
        <v>5.33</v>
      </c>
      <c r="U18" s="23">
        <f t="shared" si="1"/>
        <v>16.829999999999998</v>
      </c>
    </row>
    <row r="19" spans="2:21" ht="15.75" thickBot="1">
      <c r="B19" s="16">
        <v>14</v>
      </c>
      <c r="C19" s="20">
        <v>101519216</v>
      </c>
      <c r="D19" s="20" t="s">
        <v>27</v>
      </c>
      <c r="E19" s="17">
        <v>9</v>
      </c>
      <c r="F19" s="17">
        <v>10</v>
      </c>
      <c r="G19" s="17">
        <v>9</v>
      </c>
      <c r="H19" s="17">
        <v>10</v>
      </c>
      <c r="I19" s="17">
        <v>10</v>
      </c>
      <c r="J19" s="27">
        <v>12</v>
      </c>
      <c r="K19" s="17">
        <v>10</v>
      </c>
      <c r="L19" s="17">
        <v>10</v>
      </c>
      <c r="M19" s="17">
        <v>10</v>
      </c>
      <c r="N19" s="17">
        <v>10</v>
      </c>
      <c r="O19" s="17">
        <v>10</v>
      </c>
      <c r="P19" s="17">
        <v>10</v>
      </c>
      <c r="Q19" s="18">
        <f t="shared" si="2"/>
        <v>108</v>
      </c>
      <c r="R19" s="23">
        <f t="shared" si="3"/>
        <v>9.8181818181818183</v>
      </c>
      <c r="S19" s="19">
        <f t="shared" si="0"/>
        <v>1.2</v>
      </c>
      <c r="T19" s="23">
        <v>6.28</v>
      </c>
      <c r="U19" s="23">
        <f t="shared" si="1"/>
        <v>17.298181818181817</v>
      </c>
    </row>
    <row r="21" spans="2:21">
      <c r="D21" s="6"/>
      <c r="T21" t="s">
        <v>36</v>
      </c>
      <c r="U21" s="28">
        <f>MAX(U6:U19)</f>
        <v>18.189090909090908</v>
      </c>
    </row>
    <row r="22" spans="2:21">
      <c r="D22" s="6"/>
      <c r="T22" t="s">
        <v>37</v>
      </c>
      <c r="U22" s="28">
        <f>AVERAGE(U6:U19)</f>
        <v>15.864545454545455</v>
      </c>
    </row>
    <row r="23" spans="2:21">
      <c r="D23" s="6"/>
      <c r="T23" t="s">
        <v>38</v>
      </c>
      <c r="U23" s="28">
        <f>MIN(U6:U19)</f>
        <v>12.272727272727273</v>
      </c>
    </row>
  </sheetData>
  <mergeCells count="1">
    <mergeCell ref="B2:P2"/>
  </mergeCells>
  <conditionalFormatting sqref="F15:G19 F11:G13 I8:I19 K7:K19 E11:E19 F14:I14 E6:P10 H11:P19">
    <cfRule type="expression" dxfId="1" priority="575">
      <formula>#REF!=17</formula>
    </cfRule>
    <cfRule type="expression" dxfId="0" priority="576">
      <formula>#REF!&lt;9</formula>
    </cfRule>
  </conditionalFormatting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Section-A</vt:lpstr>
      <vt:lpstr>_10_</vt:lpstr>
      <vt:lpstr>'Section-A'!Print_Area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2013-06-05T12:23:45Z</dcterms:modified>
</cp:coreProperties>
</file>