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700" windowHeight="5385"/>
  </bookViews>
  <sheets>
    <sheet name="EL_209_A_marks sheet" sheetId="1" r:id="rId1"/>
  </sheets>
  <definedNames>
    <definedName name="_xlnm._FilterDatabase" localSheetId="0" hidden="1">'EL_209_A_marks sheet'!$A$10:$J$24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12"/>
  <c r="G13"/>
  <c r="G14"/>
  <c r="G15"/>
  <c r="G16"/>
  <c r="G17"/>
  <c r="G18"/>
  <c r="G19"/>
  <c r="G20"/>
  <c r="G21"/>
  <c r="G22"/>
  <c r="G23"/>
  <c r="G24"/>
  <c r="G12"/>
  <c r="F13"/>
  <c r="F14"/>
  <c r="F15"/>
  <c r="F16"/>
  <c r="F17"/>
  <c r="F18"/>
  <c r="F19"/>
  <c r="F20"/>
  <c r="F21"/>
  <c r="F22"/>
  <c r="F23"/>
  <c r="F24"/>
  <c r="F12"/>
  <c r="E13"/>
  <c r="E14"/>
  <c r="E15"/>
  <c r="E16"/>
  <c r="E17"/>
  <c r="E18"/>
  <c r="E19"/>
  <c r="E20"/>
  <c r="E21"/>
  <c r="E22"/>
  <c r="E23"/>
  <c r="E24"/>
  <c r="E12"/>
  <c r="B32" l="1"/>
  <c r="B33" s="1"/>
  <c r="B34" s="1"/>
  <c r="B35" s="1"/>
  <c r="B36" s="1"/>
  <c r="B37" s="1"/>
  <c r="B38" s="1"/>
  <c r="B39" s="1"/>
  <c r="B40" s="1"/>
  <c r="B41" s="1"/>
  <c r="B42" s="1"/>
  <c r="B43" s="1"/>
  <c r="A13" l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<sst xmlns="http://schemas.openxmlformats.org/spreadsheetml/2006/main" count="40" uniqueCount="34">
  <si>
    <t>Program: BS-EE</t>
  </si>
  <si>
    <t>Semester:Spring 2013</t>
  </si>
  <si>
    <t>Sr#</t>
  </si>
  <si>
    <t>Participant ID</t>
  </si>
  <si>
    <t>Participant's Name</t>
  </si>
  <si>
    <t>Course: EL209</t>
  </si>
  <si>
    <t>Resource Person</t>
  </si>
  <si>
    <t>University Of Management And Technology</t>
  </si>
  <si>
    <t>Lab grading</t>
  </si>
  <si>
    <t>Project</t>
  </si>
  <si>
    <t>Final Viva.</t>
  </si>
  <si>
    <t>Total Marks</t>
  </si>
  <si>
    <t>(out of 140)</t>
  </si>
  <si>
    <t>Lab final Evaluation-spring 2013</t>
  </si>
  <si>
    <t>Section:</t>
  </si>
  <si>
    <t xml:space="preserve">        Lab instructor:   </t>
  </si>
  <si>
    <t xml:space="preserve">                  External Examiner:</t>
  </si>
  <si>
    <t>(out of 40)</t>
  </si>
  <si>
    <t>(out of 20)</t>
  </si>
  <si>
    <t>ABDUL AZIZ</t>
  </si>
  <si>
    <t>M.AWAIS DOGAR</t>
  </si>
  <si>
    <t>AHMAD RAZA RIZVI</t>
  </si>
  <si>
    <t>M.AQIB KHURSHID</t>
  </si>
  <si>
    <t>FAKHARRY KHALID PERVEZ</t>
  </si>
  <si>
    <t xml:space="preserve">MUHAMMAD SAAD KHAN </t>
  </si>
  <si>
    <t>MALIK ARSHAD IQBAL</t>
  </si>
  <si>
    <t>FAHIM AMIN</t>
  </si>
  <si>
    <t>HAFIZ SHAHID MEHMOOD</t>
  </si>
  <si>
    <t>MUHAMMAD ZEESHAN</t>
  </si>
  <si>
    <t>SYED DAWOOD ALI</t>
  </si>
  <si>
    <t>SAAD ZAFAR</t>
  </si>
  <si>
    <t>M.SHOAIB KHAN</t>
  </si>
  <si>
    <t>(out of 8)</t>
  </si>
  <si>
    <t>(out of 4)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</si>
</sst>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i/>
      <sz val="14"/>
      <name val="Verdana"/>
      <family val="2"/>
    </font>
    <font>
      <u/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164" fontId="10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1" applyNumberFormat="1" applyFont="1" applyFill="1" applyBorder="1" applyAlignment="1">
      <alignment horizontal="center"/>
    </xf>
    <xf numFmtId="0" fontId="12" fillId="2" borderId="1" xfId="0" applyFont="1" applyFill="1" applyBorder="1"/>
    <xf numFmtId="0" fontId="0" fillId="0" borderId="1" xfId="0" applyBorder="1" applyAlignment="1">
      <alignment horizontal="center"/>
    </xf>
    <xf numFmtId="0" fontId="6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2" borderId="0" xfId="0" applyFont="1" applyFill="1" applyBorder="1" applyAlignment="1"/>
    <xf numFmtId="164" fontId="0" fillId="0" borderId="1" xfId="0" applyNumberFormat="1" applyBorder="1"/>
    <xf numFmtId="0" fontId="12" fillId="2" borderId="1" xfId="0" applyFont="1" applyFill="1" applyBorder="1" applyAlignment="1">
      <alignment horizontal="center"/>
    </xf>
    <xf numFmtId="2" fontId="10" fillId="2" borderId="1" xfId="0" applyNumberFormat="1" applyFont="1" applyFill="1" applyBorder="1"/>
    <xf numFmtId="9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6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10" fillId="2" borderId="3" xfId="0" applyNumberFormat="1" applyFont="1" applyFill="1" applyBorder="1" applyAlignment="1"/>
    <xf numFmtId="164" fontId="10" fillId="2" borderId="5" xfId="0" applyNumberFormat="1" applyFont="1" applyFill="1" applyBorder="1" applyAlignment="1"/>
    <xf numFmtId="164" fontId="10" fillId="2" borderId="4" xfId="0" applyNumberFormat="1" applyFont="1" applyFill="1" applyBorder="1" applyAlignment="1"/>
    <xf numFmtId="0" fontId="10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66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topLeftCell="A4" workbookViewId="0">
      <selection activeCell="K28" sqref="K28"/>
    </sheetView>
  </sheetViews>
  <sheetFormatPr defaultRowHeight="15"/>
  <cols>
    <col min="1" max="1" width="12.7109375" customWidth="1"/>
    <col min="2" max="2" width="17.7109375" customWidth="1"/>
    <col min="3" max="3" width="10.28515625" customWidth="1"/>
    <col min="4" max="4" width="20.7109375" customWidth="1"/>
    <col min="5" max="5" width="16" customWidth="1"/>
    <col min="6" max="6" width="19.42578125" customWidth="1"/>
    <col min="7" max="7" width="13.5703125" customWidth="1"/>
    <col min="8" max="8" width="9.85546875" customWidth="1"/>
    <col min="9" max="9" width="5.5703125" hidden="1" customWidth="1"/>
    <col min="10" max="10" width="5.42578125" customWidth="1"/>
    <col min="12" max="12" width="3.140625" customWidth="1"/>
  </cols>
  <sheetData>
    <row r="2" spans="1:21" ht="18.75" customHeight="1">
      <c r="A2" s="21" t="s">
        <v>7</v>
      </c>
      <c r="B2" s="21"/>
      <c r="C2" s="21"/>
      <c r="D2" s="21"/>
      <c r="E2" s="1"/>
      <c r="F2" s="1"/>
      <c r="G2" s="1"/>
      <c r="H2" s="1"/>
      <c r="I2" s="1"/>
    </row>
    <row r="3" spans="1:21" ht="18.75" customHeight="1">
      <c r="A3" s="2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8">
      <c r="A4" s="1"/>
      <c r="B4" s="32" t="s">
        <v>13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5.75">
      <c r="A5" s="19"/>
      <c r="B5" s="22"/>
      <c r="C5" s="22"/>
      <c r="D5" s="19"/>
      <c r="E5" s="19"/>
      <c r="F5" s="19"/>
      <c r="G5" s="19"/>
      <c r="H5" s="19"/>
      <c r="I5" s="19"/>
    </row>
    <row r="6" spans="1:21" ht="15.75">
      <c r="A6" s="19"/>
      <c r="B6" s="22"/>
      <c r="C6" s="22"/>
      <c r="D6" s="19"/>
      <c r="E6" s="19"/>
      <c r="F6" s="19"/>
      <c r="G6" s="19"/>
      <c r="H6" s="19"/>
      <c r="I6" s="19"/>
    </row>
    <row r="7" spans="1:21" ht="18">
      <c r="A7" s="23" t="s">
        <v>14</v>
      </c>
      <c r="B7" s="24"/>
      <c r="C7" s="22"/>
      <c r="D7" s="25" t="s">
        <v>15</v>
      </c>
      <c r="E7" s="24"/>
      <c r="F7" s="25" t="s">
        <v>16</v>
      </c>
      <c r="G7" s="25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1" ht="15.75">
      <c r="A8" s="19"/>
      <c r="B8" s="22"/>
      <c r="C8" s="22"/>
      <c r="D8" s="19"/>
      <c r="E8" s="19"/>
      <c r="F8" s="19"/>
      <c r="G8" s="19"/>
      <c r="H8" s="19"/>
      <c r="I8" s="19"/>
    </row>
    <row r="9" spans="1:21">
      <c r="A9" s="17" t="s">
        <v>0</v>
      </c>
      <c r="B9" s="33" t="s">
        <v>1</v>
      </c>
      <c r="C9" s="33"/>
      <c r="D9" s="9" t="s">
        <v>5</v>
      </c>
      <c r="E9" s="37" t="s">
        <v>6</v>
      </c>
      <c r="F9" s="37"/>
      <c r="G9" s="8"/>
      <c r="H9" s="36"/>
      <c r="I9" s="36"/>
      <c r="J9" s="36"/>
    </row>
    <row r="10" spans="1:21">
      <c r="A10" s="10" t="s">
        <v>2</v>
      </c>
      <c r="B10" s="10" t="s">
        <v>3</v>
      </c>
      <c r="C10" s="34" t="s">
        <v>4</v>
      </c>
      <c r="D10" s="34"/>
      <c r="E10" s="10" t="s">
        <v>8</v>
      </c>
      <c r="F10" s="10" t="s">
        <v>9</v>
      </c>
      <c r="G10" s="10" t="s">
        <v>10</v>
      </c>
      <c r="H10" s="34" t="s">
        <v>11</v>
      </c>
      <c r="I10" s="34"/>
      <c r="J10" s="34"/>
    </row>
    <row r="11" spans="1:21">
      <c r="A11" s="6"/>
      <c r="B11" s="6"/>
      <c r="C11" s="35"/>
      <c r="D11" s="35"/>
      <c r="E11" s="6" t="s">
        <v>17</v>
      </c>
      <c r="F11" s="6" t="s">
        <v>17</v>
      </c>
      <c r="G11" s="6" t="s">
        <v>18</v>
      </c>
      <c r="H11" s="41"/>
      <c r="I11" s="41"/>
      <c r="J11" s="41"/>
    </row>
    <row r="12" spans="1:21">
      <c r="A12" s="4">
        <v>1</v>
      </c>
      <c r="B12" s="4">
        <v>111619001</v>
      </c>
      <c r="C12" s="31" t="s">
        <v>19</v>
      </c>
      <c r="D12" s="31"/>
      <c r="E12" s="7">
        <f>E31/140*40</f>
        <v>0</v>
      </c>
      <c r="F12" s="26">
        <f>F31/8*40</f>
        <v>0</v>
      </c>
      <c r="G12" s="26">
        <f>G31/4*20</f>
        <v>0</v>
      </c>
      <c r="H12" s="38">
        <f>SUM(E12:G12)</f>
        <v>0</v>
      </c>
      <c r="I12" s="39"/>
      <c r="J12" s="40"/>
    </row>
    <row r="13" spans="1:21">
      <c r="A13" s="4">
        <f>SUM(A12,1)</f>
        <v>2</v>
      </c>
      <c r="B13" s="4">
        <v>111619006</v>
      </c>
      <c r="C13" s="31" t="s">
        <v>20</v>
      </c>
      <c r="D13" s="31"/>
      <c r="E13" s="7">
        <f t="shared" ref="E13:E24" si="0">E32/140*40</f>
        <v>32.571428571428569</v>
      </c>
      <c r="F13" s="26">
        <f t="shared" ref="F13:F24" si="1">F32/8*40</f>
        <v>35</v>
      </c>
      <c r="G13" s="26">
        <f t="shared" ref="G13:G24" si="2">G32/4*20</f>
        <v>12.5</v>
      </c>
      <c r="H13" s="38">
        <f t="shared" ref="H13:H24" si="3">SUM(E13:G13)</f>
        <v>80.071428571428569</v>
      </c>
      <c r="I13" s="39"/>
      <c r="J13" s="40"/>
      <c r="K13" s="46"/>
    </row>
    <row r="14" spans="1:21">
      <c r="A14" s="4">
        <f t="shared" ref="A14:A24" si="4">SUM(A13,1)</f>
        <v>3</v>
      </c>
      <c r="B14" s="4">
        <v>111619023</v>
      </c>
      <c r="C14" s="31" t="s">
        <v>21</v>
      </c>
      <c r="D14" s="31"/>
      <c r="E14" s="7">
        <f t="shared" si="0"/>
        <v>28.857142857142858</v>
      </c>
      <c r="F14" s="26">
        <f t="shared" si="1"/>
        <v>35</v>
      </c>
      <c r="G14" s="26">
        <f t="shared" si="2"/>
        <v>15</v>
      </c>
      <c r="H14" s="38">
        <f t="shared" si="3"/>
        <v>78.857142857142861</v>
      </c>
      <c r="I14" s="39"/>
      <c r="J14" s="40"/>
    </row>
    <row r="15" spans="1:21">
      <c r="A15" s="4">
        <f t="shared" si="4"/>
        <v>4</v>
      </c>
      <c r="B15" s="4">
        <v>111619028</v>
      </c>
      <c r="C15" s="31" t="s">
        <v>22</v>
      </c>
      <c r="D15" s="31"/>
      <c r="E15" s="7">
        <f t="shared" si="0"/>
        <v>27.428571428571431</v>
      </c>
      <c r="F15" s="26">
        <f t="shared" si="1"/>
        <v>35</v>
      </c>
      <c r="G15" s="26">
        <f t="shared" si="2"/>
        <v>15</v>
      </c>
      <c r="H15" s="38">
        <f t="shared" si="3"/>
        <v>77.428571428571431</v>
      </c>
      <c r="I15" s="39"/>
      <c r="J15" s="40"/>
    </row>
    <row r="16" spans="1:21">
      <c r="A16" s="4">
        <f t="shared" si="4"/>
        <v>5</v>
      </c>
      <c r="B16" s="4">
        <v>111619030</v>
      </c>
      <c r="C16" s="31" t="s">
        <v>23</v>
      </c>
      <c r="D16" s="31"/>
      <c r="E16" s="7">
        <f t="shared" si="0"/>
        <v>33.428571428571431</v>
      </c>
      <c r="F16" s="26">
        <f t="shared" si="1"/>
        <v>35</v>
      </c>
      <c r="G16" s="26">
        <f t="shared" si="2"/>
        <v>15</v>
      </c>
      <c r="H16" s="38">
        <f t="shared" si="3"/>
        <v>83.428571428571431</v>
      </c>
      <c r="I16" s="39"/>
      <c r="J16" s="40"/>
    </row>
    <row r="17" spans="1:12">
      <c r="A17" s="4">
        <f t="shared" si="4"/>
        <v>6</v>
      </c>
      <c r="B17" s="4">
        <v>111619040</v>
      </c>
      <c r="C17" s="31" t="s">
        <v>24</v>
      </c>
      <c r="D17" s="31"/>
      <c r="E17" s="7">
        <f t="shared" si="0"/>
        <v>30.571428571428569</v>
      </c>
      <c r="F17" s="26">
        <f t="shared" si="1"/>
        <v>25</v>
      </c>
      <c r="G17" s="26">
        <f t="shared" si="2"/>
        <v>10</v>
      </c>
      <c r="H17" s="38">
        <f t="shared" si="3"/>
        <v>65.571428571428569</v>
      </c>
      <c r="I17" s="39"/>
      <c r="J17" s="40"/>
    </row>
    <row r="18" spans="1:12">
      <c r="A18" s="4">
        <f t="shared" si="4"/>
        <v>7</v>
      </c>
      <c r="B18" s="4">
        <v>111619041</v>
      </c>
      <c r="C18" s="31" t="s">
        <v>25</v>
      </c>
      <c r="D18" s="31"/>
      <c r="E18" s="7">
        <f t="shared" si="0"/>
        <v>31.428571428571427</v>
      </c>
      <c r="F18" s="26">
        <f t="shared" si="1"/>
        <v>20</v>
      </c>
      <c r="G18" s="26">
        <f t="shared" si="2"/>
        <v>10</v>
      </c>
      <c r="H18" s="38">
        <f t="shared" si="3"/>
        <v>61.428571428571431</v>
      </c>
      <c r="I18" s="39"/>
      <c r="J18" s="40"/>
    </row>
    <row r="19" spans="1:12">
      <c r="A19" s="4">
        <f t="shared" si="4"/>
        <v>8</v>
      </c>
      <c r="B19" s="4">
        <v>111619095</v>
      </c>
      <c r="C19" s="31" t="s">
        <v>26</v>
      </c>
      <c r="D19" s="31"/>
      <c r="E19" s="7">
        <f t="shared" si="0"/>
        <v>34.857142857142861</v>
      </c>
      <c r="F19" s="26">
        <f t="shared" si="1"/>
        <v>30</v>
      </c>
      <c r="G19" s="26">
        <f t="shared" si="2"/>
        <v>17.5</v>
      </c>
      <c r="H19" s="38">
        <f t="shared" si="3"/>
        <v>82.357142857142861</v>
      </c>
      <c r="I19" s="39"/>
      <c r="J19" s="40"/>
    </row>
    <row r="20" spans="1:12">
      <c r="A20" s="4">
        <f t="shared" si="4"/>
        <v>9</v>
      </c>
      <c r="B20" s="4">
        <v>111619111</v>
      </c>
      <c r="C20" s="31" t="s">
        <v>27</v>
      </c>
      <c r="D20" s="31"/>
      <c r="E20" s="7">
        <f t="shared" si="0"/>
        <v>32</v>
      </c>
      <c r="F20" s="26">
        <f t="shared" si="1"/>
        <v>20</v>
      </c>
      <c r="G20" s="26">
        <f t="shared" si="2"/>
        <v>12.5</v>
      </c>
      <c r="H20" s="38">
        <f t="shared" si="3"/>
        <v>64.5</v>
      </c>
      <c r="I20" s="39"/>
      <c r="J20" s="40"/>
    </row>
    <row r="21" spans="1:12">
      <c r="A21" s="4">
        <f t="shared" si="4"/>
        <v>10</v>
      </c>
      <c r="B21" s="4">
        <v>111619206</v>
      </c>
      <c r="C21" s="31" t="s">
        <v>28</v>
      </c>
      <c r="D21" s="31"/>
      <c r="E21" s="7">
        <f t="shared" si="0"/>
        <v>35.428571428571431</v>
      </c>
      <c r="F21" s="26">
        <f t="shared" si="1"/>
        <v>25</v>
      </c>
      <c r="G21" s="26">
        <f t="shared" si="2"/>
        <v>15</v>
      </c>
      <c r="H21" s="38">
        <f t="shared" si="3"/>
        <v>75.428571428571431</v>
      </c>
      <c r="I21" s="39"/>
      <c r="J21" s="40"/>
    </row>
    <row r="22" spans="1:12">
      <c r="A22" s="4">
        <f t="shared" si="4"/>
        <v>11</v>
      </c>
      <c r="B22" s="4">
        <v>111619211</v>
      </c>
      <c r="C22" s="31" t="s">
        <v>29</v>
      </c>
      <c r="D22" s="31"/>
      <c r="E22" s="7">
        <f t="shared" si="0"/>
        <v>35.428571428571431</v>
      </c>
      <c r="F22" s="26">
        <f t="shared" si="1"/>
        <v>25</v>
      </c>
      <c r="G22" s="26">
        <f t="shared" si="2"/>
        <v>17.5</v>
      </c>
      <c r="H22" s="38">
        <f t="shared" si="3"/>
        <v>77.928571428571431</v>
      </c>
      <c r="I22" s="39"/>
      <c r="J22" s="40"/>
    </row>
    <row r="23" spans="1:12">
      <c r="A23" s="4">
        <f t="shared" si="4"/>
        <v>12</v>
      </c>
      <c r="B23" s="4">
        <v>111619272</v>
      </c>
      <c r="C23" s="31" t="s">
        <v>30</v>
      </c>
      <c r="D23" s="31"/>
      <c r="E23" s="7">
        <f t="shared" si="0"/>
        <v>37.142857142857146</v>
      </c>
      <c r="F23" s="26">
        <f t="shared" si="1"/>
        <v>30</v>
      </c>
      <c r="G23" s="26">
        <f t="shared" si="2"/>
        <v>12.5</v>
      </c>
      <c r="H23" s="38">
        <f t="shared" si="3"/>
        <v>79.642857142857139</v>
      </c>
      <c r="I23" s="39"/>
      <c r="J23" s="40"/>
    </row>
    <row r="24" spans="1:12">
      <c r="A24" s="4">
        <f t="shared" si="4"/>
        <v>13</v>
      </c>
      <c r="B24" s="4">
        <v>91420108</v>
      </c>
      <c r="C24" s="31" t="s">
        <v>31</v>
      </c>
      <c r="D24" s="31"/>
      <c r="E24" s="7">
        <f t="shared" si="0"/>
        <v>25.428571428571427</v>
      </c>
      <c r="F24" s="26">
        <f t="shared" si="1"/>
        <v>20</v>
      </c>
      <c r="G24" s="26">
        <f t="shared" si="2"/>
        <v>12.5</v>
      </c>
      <c r="H24" s="38">
        <f t="shared" si="3"/>
        <v>57.928571428571431</v>
      </c>
      <c r="I24" s="39"/>
      <c r="J24" s="40"/>
    </row>
    <row r="25" spans="1:12">
      <c r="A25" s="2"/>
      <c r="B25" s="2"/>
      <c r="C25" s="20"/>
      <c r="D25" s="20"/>
      <c r="E25" s="19"/>
      <c r="F25" s="19"/>
      <c r="G25" s="19"/>
      <c r="H25" s="45"/>
      <c r="I25" s="44"/>
      <c r="J25" s="44"/>
      <c r="L25" s="13"/>
    </row>
    <row r="26" spans="1:12">
      <c r="A26" s="2"/>
      <c r="B26" s="2"/>
      <c r="C26" s="20"/>
      <c r="D26" s="20"/>
      <c r="E26" s="19"/>
      <c r="F26" s="19"/>
      <c r="G26" s="19"/>
      <c r="H26" s="18"/>
      <c r="I26" s="18"/>
      <c r="L26" s="13"/>
    </row>
    <row r="27" spans="1:12">
      <c r="A27" s="2"/>
      <c r="B27" s="2"/>
      <c r="C27" s="20"/>
      <c r="D27" s="20"/>
      <c r="E27" s="19"/>
      <c r="F27" s="19"/>
      <c r="G27" s="19"/>
      <c r="H27" s="18"/>
      <c r="I27" s="18"/>
      <c r="L27" s="13"/>
    </row>
    <row r="28" spans="1:12">
      <c r="A28" s="2"/>
      <c r="B28" s="11"/>
      <c r="C28" s="12"/>
      <c r="D28" s="12"/>
      <c r="E28" s="13"/>
      <c r="F28" s="13"/>
      <c r="G28" s="13"/>
      <c r="H28" s="13"/>
      <c r="I28" s="13"/>
      <c r="J28" s="13"/>
      <c r="K28" s="13"/>
      <c r="L28" s="14"/>
    </row>
    <row r="29" spans="1:12">
      <c r="A29" s="2"/>
      <c r="B29" s="42" t="s">
        <v>2</v>
      </c>
      <c r="C29" s="43" t="s">
        <v>3</v>
      </c>
      <c r="D29" s="43"/>
      <c r="E29" s="15" t="s">
        <v>8</v>
      </c>
      <c r="F29" s="27" t="s">
        <v>9</v>
      </c>
      <c r="G29" s="15" t="s">
        <v>10</v>
      </c>
      <c r="H29" s="13"/>
      <c r="I29" s="14"/>
      <c r="J29" s="14"/>
      <c r="K29" s="14"/>
      <c r="L29" s="13"/>
    </row>
    <row r="30" spans="1:12">
      <c r="A30" s="2"/>
      <c r="B30" s="42"/>
      <c r="C30" s="43"/>
      <c r="D30" s="43"/>
      <c r="E30" s="5" t="s">
        <v>12</v>
      </c>
      <c r="F30" s="29" t="s">
        <v>32</v>
      </c>
      <c r="G30" s="5" t="s">
        <v>33</v>
      </c>
      <c r="H30" s="13"/>
      <c r="I30" s="13"/>
      <c r="J30" s="13"/>
      <c r="K30" s="13"/>
      <c r="L30" s="13"/>
    </row>
    <row r="31" spans="1:12">
      <c r="A31" s="2"/>
      <c r="B31" s="4">
        <v>1</v>
      </c>
      <c r="C31" s="30">
        <v>111619001</v>
      </c>
      <c r="D31" s="30"/>
      <c r="E31" s="5">
        <v>0</v>
      </c>
      <c r="F31" s="7">
        <v>0</v>
      </c>
      <c r="G31" s="7">
        <v>0</v>
      </c>
      <c r="H31" s="13"/>
      <c r="I31" s="13"/>
      <c r="J31" s="13"/>
      <c r="K31" s="13"/>
      <c r="L31" s="13"/>
    </row>
    <row r="32" spans="1:12">
      <c r="A32" s="2"/>
      <c r="B32" s="4">
        <f>SUM(B31,1)</f>
        <v>2</v>
      </c>
      <c r="C32" s="30">
        <v>111619006</v>
      </c>
      <c r="D32" s="30"/>
      <c r="E32" s="5">
        <v>114</v>
      </c>
      <c r="F32" s="7">
        <v>7</v>
      </c>
      <c r="G32" s="28">
        <v>2.5</v>
      </c>
      <c r="H32" s="13"/>
      <c r="I32" s="13"/>
      <c r="J32" s="13"/>
      <c r="K32" s="13"/>
      <c r="L32" s="13"/>
    </row>
    <row r="33" spans="1:12">
      <c r="A33" s="2"/>
      <c r="B33" s="4">
        <f t="shared" ref="B33:B43" si="5">SUM(B32,1)</f>
        <v>3</v>
      </c>
      <c r="C33" s="30">
        <v>111619023</v>
      </c>
      <c r="D33" s="30"/>
      <c r="E33" s="5">
        <v>101</v>
      </c>
      <c r="F33" s="7">
        <v>7</v>
      </c>
      <c r="G33" s="7">
        <v>3</v>
      </c>
      <c r="H33" s="13"/>
      <c r="I33" s="13"/>
      <c r="J33" s="13"/>
      <c r="K33" s="13"/>
      <c r="L33" s="13"/>
    </row>
    <row r="34" spans="1:12">
      <c r="A34" s="2"/>
      <c r="B34" s="4">
        <f t="shared" si="5"/>
        <v>4</v>
      </c>
      <c r="C34" s="30">
        <v>111619028</v>
      </c>
      <c r="D34" s="30"/>
      <c r="E34" s="5">
        <v>96</v>
      </c>
      <c r="F34" s="7">
        <v>7</v>
      </c>
      <c r="G34" s="7">
        <v>3</v>
      </c>
      <c r="H34" s="13"/>
      <c r="I34" s="13"/>
      <c r="J34" s="13"/>
      <c r="K34" s="13"/>
      <c r="L34" s="13"/>
    </row>
    <row r="35" spans="1:12">
      <c r="A35" s="2"/>
      <c r="B35" s="4">
        <f t="shared" si="5"/>
        <v>5</v>
      </c>
      <c r="C35" s="30">
        <v>111619030</v>
      </c>
      <c r="D35" s="30"/>
      <c r="E35" s="5">
        <v>117</v>
      </c>
      <c r="F35" s="7">
        <v>7</v>
      </c>
      <c r="G35" s="28">
        <v>3</v>
      </c>
      <c r="H35" s="13"/>
      <c r="I35" s="13"/>
      <c r="J35" s="13"/>
      <c r="K35" s="13"/>
      <c r="L35" s="13"/>
    </row>
    <row r="36" spans="1:12">
      <c r="A36" s="2"/>
      <c r="B36" s="4">
        <f t="shared" si="5"/>
        <v>6</v>
      </c>
      <c r="C36" s="30">
        <v>111619040</v>
      </c>
      <c r="D36" s="30"/>
      <c r="E36" s="5">
        <v>107</v>
      </c>
      <c r="F36" s="7">
        <v>5</v>
      </c>
      <c r="G36" s="28">
        <v>2</v>
      </c>
      <c r="H36" s="13"/>
      <c r="I36" s="13"/>
      <c r="J36" s="13"/>
      <c r="K36" s="13"/>
      <c r="L36" s="13"/>
    </row>
    <row r="37" spans="1:12">
      <c r="A37" s="2"/>
      <c r="B37" s="4">
        <f t="shared" si="5"/>
        <v>7</v>
      </c>
      <c r="C37" s="30">
        <v>111619041</v>
      </c>
      <c r="D37" s="30"/>
      <c r="E37" s="5">
        <v>110</v>
      </c>
      <c r="F37" s="7">
        <v>4</v>
      </c>
      <c r="G37" s="7">
        <v>2</v>
      </c>
      <c r="H37" s="13"/>
      <c r="I37" s="13"/>
      <c r="J37" s="13"/>
      <c r="K37" s="13"/>
      <c r="L37" s="13"/>
    </row>
    <row r="38" spans="1:12">
      <c r="A38" s="2"/>
      <c r="B38" s="4">
        <f t="shared" si="5"/>
        <v>8</v>
      </c>
      <c r="C38" s="30">
        <v>111619095</v>
      </c>
      <c r="D38" s="30"/>
      <c r="E38" s="5">
        <v>122</v>
      </c>
      <c r="F38" s="28">
        <v>6</v>
      </c>
      <c r="G38" s="7">
        <v>3.5</v>
      </c>
      <c r="H38" s="13"/>
      <c r="I38" s="13"/>
      <c r="J38" s="13"/>
      <c r="K38" s="13"/>
      <c r="L38" s="13"/>
    </row>
    <row r="39" spans="1:12">
      <c r="A39" s="2"/>
      <c r="B39" s="4">
        <f t="shared" si="5"/>
        <v>9</v>
      </c>
      <c r="C39" s="30">
        <v>111619111</v>
      </c>
      <c r="D39" s="30"/>
      <c r="E39" s="5">
        <v>112</v>
      </c>
      <c r="F39" s="7">
        <v>4</v>
      </c>
      <c r="G39" s="28">
        <v>2.5</v>
      </c>
      <c r="H39" s="13"/>
      <c r="I39" s="13"/>
      <c r="J39" s="13"/>
      <c r="K39" s="13"/>
      <c r="L39" s="13"/>
    </row>
    <row r="40" spans="1:12">
      <c r="A40" s="2"/>
      <c r="B40" s="4">
        <f t="shared" si="5"/>
        <v>10</v>
      </c>
      <c r="C40" s="30">
        <v>111619206</v>
      </c>
      <c r="D40" s="30"/>
      <c r="E40" s="5">
        <v>124</v>
      </c>
      <c r="F40" s="7">
        <v>5</v>
      </c>
      <c r="G40" s="7">
        <v>3</v>
      </c>
      <c r="H40" s="13"/>
      <c r="I40" s="13"/>
      <c r="J40" s="13"/>
      <c r="K40" s="13"/>
      <c r="L40" s="13"/>
    </row>
    <row r="41" spans="1:12">
      <c r="A41" s="2"/>
      <c r="B41" s="4">
        <f t="shared" si="5"/>
        <v>11</v>
      </c>
      <c r="C41" s="30">
        <v>111619211</v>
      </c>
      <c r="D41" s="30"/>
      <c r="E41" s="5">
        <v>124</v>
      </c>
      <c r="F41" s="7">
        <v>5</v>
      </c>
      <c r="G41" s="28">
        <v>3.5</v>
      </c>
      <c r="H41" s="13"/>
      <c r="I41" s="13"/>
      <c r="J41" s="13"/>
      <c r="K41" s="13"/>
      <c r="L41" s="13"/>
    </row>
    <row r="42" spans="1:12">
      <c r="A42" s="2"/>
      <c r="B42" s="4">
        <f t="shared" si="5"/>
        <v>12</v>
      </c>
      <c r="C42" s="30">
        <v>111619272</v>
      </c>
      <c r="D42" s="30"/>
      <c r="E42" s="5">
        <v>130</v>
      </c>
      <c r="F42" s="7">
        <v>6</v>
      </c>
      <c r="G42" s="28">
        <v>2.5</v>
      </c>
      <c r="H42" s="13"/>
      <c r="I42" s="13"/>
      <c r="J42" s="13"/>
      <c r="K42" s="13"/>
      <c r="L42" s="1"/>
    </row>
    <row r="43" spans="1:12">
      <c r="A43" s="1"/>
      <c r="B43" s="4">
        <f t="shared" si="5"/>
        <v>13</v>
      </c>
      <c r="C43" s="30">
        <v>91420108</v>
      </c>
      <c r="D43" s="30"/>
      <c r="E43" s="16">
        <v>89</v>
      </c>
      <c r="F43" s="28">
        <v>4</v>
      </c>
      <c r="G43" s="7">
        <v>2.5</v>
      </c>
      <c r="H43" s="3"/>
      <c r="I43" s="3"/>
      <c r="J43" s="1"/>
      <c r="K43" s="1"/>
    </row>
  </sheetData>
  <autoFilter ref="A10:J24">
    <filterColumn colId="2" showButton="0"/>
    <filterColumn colId="7" showButton="0"/>
    <filterColumn colId="8" showButton="0"/>
  </autoFilter>
  <mergeCells count="51">
    <mergeCell ref="H12:J12"/>
    <mergeCell ref="H13:J13"/>
    <mergeCell ref="H14:J14"/>
    <mergeCell ref="H17:J17"/>
    <mergeCell ref="B29:B30"/>
    <mergeCell ref="C29:D30"/>
    <mergeCell ref="H20:J20"/>
    <mergeCell ref="H21:J21"/>
    <mergeCell ref="H24:J24"/>
    <mergeCell ref="H23:J23"/>
    <mergeCell ref="H22:J22"/>
    <mergeCell ref="C13:D13"/>
    <mergeCell ref="C14:D14"/>
    <mergeCell ref="C15:D15"/>
    <mergeCell ref="H25:J25"/>
    <mergeCell ref="B3:U3"/>
    <mergeCell ref="B4:U4"/>
    <mergeCell ref="C23:D23"/>
    <mergeCell ref="C24:D24"/>
    <mergeCell ref="B9:C9"/>
    <mergeCell ref="C10:D10"/>
    <mergeCell ref="C11:D11"/>
    <mergeCell ref="H9:J9"/>
    <mergeCell ref="E9:F9"/>
    <mergeCell ref="H15:J15"/>
    <mergeCell ref="H10:J10"/>
    <mergeCell ref="H16:J16"/>
    <mergeCell ref="H18:J18"/>
    <mergeCell ref="H11:J11"/>
    <mergeCell ref="H19:J19"/>
    <mergeCell ref="C12:D12"/>
    <mergeCell ref="C31:D31"/>
    <mergeCell ref="C32:D32"/>
    <mergeCell ref="C21:D21"/>
    <mergeCell ref="C22:D22"/>
    <mergeCell ref="C16:D16"/>
    <mergeCell ref="C17:D17"/>
    <mergeCell ref="C18:D18"/>
    <mergeCell ref="C19:D19"/>
    <mergeCell ref="C20:D20"/>
    <mergeCell ref="C33:D33"/>
    <mergeCell ref="C34:D34"/>
    <mergeCell ref="C35:D35"/>
    <mergeCell ref="C36:D36"/>
    <mergeCell ref="C37:D37"/>
    <mergeCell ref="C43:D43"/>
    <mergeCell ref="C38:D38"/>
    <mergeCell ref="C39:D39"/>
    <mergeCell ref="C40:D40"/>
    <mergeCell ref="C41:D41"/>
    <mergeCell ref="C42:D42"/>
  </mergeCells>
  <pageMargins left="0.49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EL_209_A_marks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lastModifiedBy>5190</cp:lastModifiedBy>
  <cp:lastPrinted>2013-06-04T09:37:11Z</cp:lastPrinted>
  <dcterms:created xsi:type="dcterms:W3CDTF">2013-06-03T10:09:50Z</dcterms:created>
  <dcterms:modified xsi:type="dcterms:W3CDTF">2013-06-15T09:11:03Z</dcterms:modified>
</cp:coreProperties>
</file>