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J11" i="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N12"/>
  <c r="O12" s="1"/>
  <c r="N14"/>
  <c r="O14" s="1"/>
  <c r="N17"/>
  <c r="O17" s="1"/>
  <c r="Q17" s="1"/>
  <c r="N18"/>
  <c r="O18" s="1"/>
  <c r="N22"/>
  <c r="O22" s="1"/>
  <c r="N23"/>
  <c r="O23" s="1"/>
  <c r="Q23" s="1"/>
  <c r="N24"/>
  <c r="O24" s="1"/>
  <c r="N25"/>
  <c r="O25" s="1"/>
  <c r="Q25" s="1"/>
  <c r="N26"/>
  <c r="O26" s="1"/>
  <c r="N27"/>
  <c r="O27" s="1"/>
  <c r="Q27" s="1"/>
  <c r="N28"/>
  <c r="O28" s="1"/>
  <c r="N29"/>
  <c r="O29" s="1"/>
  <c r="Q29" s="1"/>
  <c r="N30"/>
  <c r="O30" s="1"/>
  <c r="N31"/>
  <c r="O31" s="1"/>
  <c r="Q31" s="1"/>
  <c r="N32"/>
  <c r="O32" s="1"/>
  <c r="N33"/>
  <c r="O33" s="1"/>
  <c r="Q33" s="1"/>
  <c r="N35"/>
  <c r="O35" s="1"/>
  <c r="Q35" s="1"/>
  <c r="N36"/>
  <c r="O36" s="1"/>
  <c r="N37"/>
  <c r="O37" s="1"/>
  <c r="Q37" s="1"/>
  <c r="N38"/>
  <c r="O38" s="1"/>
  <c r="N39"/>
  <c r="O39" s="1"/>
  <c r="Q39" s="1"/>
  <c r="N40"/>
  <c r="O40" s="1"/>
  <c r="N44"/>
  <c r="O44" s="1"/>
  <c r="N46"/>
  <c r="O46" s="1"/>
  <c r="N47"/>
  <c r="O47" s="1"/>
  <c r="Q47" s="1"/>
  <c r="O10"/>
  <c r="K48"/>
  <c r="N16"/>
  <c r="O16" s="1"/>
  <c r="N15"/>
  <c r="O15" s="1"/>
  <c r="Q15" s="1"/>
  <c r="J10"/>
  <c r="F48"/>
  <c r="N13"/>
  <c r="O13" s="1"/>
  <c r="Q13" s="1"/>
  <c r="N20"/>
  <c r="O20" s="1"/>
  <c r="N34"/>
  <c r="O34" s="1"/>
  <c r="N42"/>
  <c r="O42" s="1"/>
  <c r="D48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10"/>
  <c r="N43" l="1"/>
  <c r="O43" s="1"/>
  <c r="Q43" s="1"/>
  <c r="N41"/>
  <c r="O41" s="1"/>
  <c r="Q41" s="1"/>
  <c r="N21"/>
  <c r="O21" s="1"/>
  <c r="Q21" s="1"/>
  <c r="Q19"/>
  <c r="N19"/>
  <c r="O19" s="1"/>
  <c r="N11"/>
  <c r="O11" s="1"/>
  <c r="Q11" s="1"/>
  <c r="N45"/>
  <c r="O45" s="1"/>
  <c r="Q45"/>
  <c r="Q44"/>
  <c r="Q42"/>
  <c r="Q40"/>
  <c r="Q36"/>
  <c r="Q34"/>
  <c r="Q32"/>
  <c r="Q30"/>
  <c r="Q28"/>
  <c r="Q26"/>
  <c r="Q24"/>
  <c r="Q22"/>
  <c r="Q20"/>
  <c r="Q18"/>
  <c r="Q16"/>
  <c r="Q14"/>
  <c r="Q38"/>
  <c r="Q46"/>
  <c r="Q12"/>
  <c r="N10"/>
  <c r="Q10" l="1"/>
  <c r="S10" s="1"/>
  <c r="Q48"/>
</calcChain>
</file>

<file path=xl/sharedStrings.xml><?xml version="1.0" encoding="utf-8"?>
<sst xmlns="http://schemas.openxmlformats.org/spreadsheetml/2006/main" count="66" uniqueCount="65">
  <si>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</si>
  <si>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</si>
  <si>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</si>
  <si>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</si>
  <si>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</si>
  <si>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</si>
  <si>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</si>
  <si>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</si>
  <si>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</si>
  <si>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</si>
  <si>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</si>
  <si>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</si>
  <si>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</si>
  <si>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</si>
  <si>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</si>
  <si>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</si>
  <si>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</si>
  <si>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</si>
  <si>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</si>
  <si>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Mid term marks</t>
  </si>
  <si>
    <r>
      <t>Resource Person</t>
    </r>
    <r>
      <rPr>
        <sz val="11"/>
        <color theme="1"/>
        <rFont val="Calibri"/>
        <family val="2"/>
        <scheme val="minor"/>
      </rPr>
      <t>: Rukhsar Ahmad</t>
    </r>
  </si>
  <si>
    <t>Quiz+Assign Total</t>
  </si>
  <si>
    <t>Quiz +Assign Scaled</t>
  </si>
  <si>
    <t>MUHAMMAD USMAN</t>
  </si>
  <si>
    <t>RIZWAN FAZIL</t>
  </si>
  <si>
    <t xml:space="preserve">BADAR MUNIR </t>
  </si>
  <si>
    <t>AHSAN ASHRAF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</si>
  <si>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</si>
  <si>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 xml:space="preserve">Contact: </t>
  </si>
  <si>
    <t>MUHAMMAD USMAN KHALID</t>
  </si>
  <si>
    <t>SUFIAN SALEEM</t>
  </si>
  <si>
    <t>BASIL JAVED</t>
  </si>
  <si>
    <t>ABDUL HANNAN</t>
  </si>
  <si>
    <t>AMMAD BUTT</t>
  </si>
  <si>
    <t>MUHAMMAD ZAID</t>
  </si>
  <si>
    <t>MUHAMMAD TALHA KHAN</t>
  </si>
  <si>
    <t>MUHAMMAD RIZWAN</t>
  </si>
  <si>
    <t>MUHAMMAD UMAR SUBHANI</t>
  </si>
  <si>
    <t>BILAL MOAZ KHAN</t>
  </si>
  <si>
    <t>SHAFAQAT RAZZAQ</t>
  </si>
  <si>
    <t>HAFIZ MUHAMMAD WAQAS</t>
  </si>
  <si>
    <t>MUHAMMAD ALI GHUMAN</t>
  </si>
  <si>
    <t>ADNAN NAYYAR</t>
  </si>
  <si>
    <t xml:space="preserve">MIRZA DANYAL TAHIR </t>
  </si>
  <si>
    <t>MUHAMMAD AWAIS BHATTI</t>
  </si>
  <si>
    <t xml:space="preserve">ZAHRA PERWAIZ </t>
  </si>
  <si>
    <t>MARYYA ASGHER</t>
  </si>
  <si>
    <t>BILAL HUSSAIN AWAN</t>
  </si>
  <si>
    <t>KHURAM SHAHZAD</t>
  </si>
  <si>
    <t>BILAL SULEMAN</t>
  </si>
  <si>
    <t>AFZAL RAZA</t>
  </si>
  <si>
    <t>BABAR ZAFAR</t>
  </si>
  <si>
    <t>MUHAMMAD ABRAR AMIN</t>
  </si>
  <si>
    <t>TALHA IDREES</t>
  </si>
  <si>
    <t xml:space="preserve">ZULKIFUL </t>
  </si>
  <si>
    <t>TAYYAB HASSAN</t>
  </si>
  <si>
    <t>BILAL AHMAD MALIK</t>
  </si>
  <si>
    <t>BILAL NAZIR</t>
  </si>
  <si>
    <t>MUHAMMAD HUSNAIN SHIBLE</t>
  </si>
  <si>
    <t xml:space="preserve">MUHAMMAD NAVEED ASGHAR </t>
  </si>
  <si>
    <t>MUHAMMAD HASSAN SARDAR</t>
  </si>
  <si>
    <t>SAJID AMJAD</t>
  </si>
  <si>
    <t xml:space="preserve">Course Title:Engineering Economics             </t>
  </si>
  <si>
    <t>Section:D</t>
  </si>
  <si>
    <r>
      <t>Course Code:</t>
    </r>
    <r>
      <rPr>
        <sz val="11"/>
        <color theme="1"/>
        <rFont val="Calibri"/>
        <family val="2"/>
        <scheme val="minor"/>
      </rPr>
      <t xml:space="preserve"> MS224</t>
    </r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</si>
</sst>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rgb="FF000066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3" borderId="0" xfId="0" applyFill="1"/>
    <xf numFmtId="0" fontId="16" fillId="34" borderId="10" xfId="0" applyFont="1" applyFill="1" applyBorder="1" applyAlignment="1">
      <alignment wrapText="1"/>
    </xf>
    <xf numFmtId="0" fontId="16" fillId="34" borderId="17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8" fillId="33" borderId="0" xfId="0" applyFont="1" applyFill="1"/>
    <xf numFmtId="0" fontId="0" fillId="0" borderId="17" xfId="0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164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/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34" borderId="17" xfId="0" applyFont="1" applyFill="1" applyBorder="1" applyAlignment="1">
      <alignment wrapText="1"/>
    </xf>
    <xf numFmtId="0" fontId="0" fillId="34" borderId="17" xfId="0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1" fontId="0" fillId="34" borderId="15" xfId="0" applyNumberFormat="1" applyFill="1" applyBorder="1" applyAlignment="1">
      <alignment horizontal="center" wrapText="1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2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21" fillId="35" borderId="17" xfId="0" applyFont="1" applyFill="1" applyBorder="1" applyAlignment="1" applyProtection="1">
      <alignment horizontal="center" vertical="center"/>
      <protection locked="0"/>
    </xf>
    <xf numFmtId="165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>
      <alignment horizontal="center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6" fillId="36" borderId="17" xfId="0" applyFont="1" applyFill="1" applyBorder="1" applyAlignment="1">
      <alignment wrapText="1"/>
    </xf>
    <xf numFmtId="0" fontId="0" fillId="36" borderId="0" xfId="0" applyFill="1"/>
    <xf numFmtId="0" fontId="20" fillId="0" borderId="17" xfId="0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" fontId="0" fillId="33" borderId="13" xfId="0" applyNumberFormat="1" applyFill="1" applyBorder="1" applyAlignment="1">
      <alignment horizontal="center" wrapText="1"/>
    </xf>
    <xf numFmtId="1" fontId="0" fillId="37" borderId="17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wrapText="1"/>
    </xf>
    <xf numFmtId="165" fontId="0" fillId="33" borderId="0" xfId="0" applyNumberFormat="1" applyFill="1" applyBorder="1" applyAlignment="1">
      <alignment horizontal="center" wrapText="1"/>
    </xf>
    <xf numFmtId="165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>
      <alignment horizont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9" xfId="0" applyFont="1" applyFill="1" applyBorder="1" applyAlignment="1">
      <alignment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165" fontId="0" fillId="36" borderId="17" xfId="0" applyNumberForma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showGridLines="0" tabSelected="1" topLeftCell="A3" zoomScaleSheetLayoutView="100" workbookViewId="0">
      <selection activeCell="Q11" sqref="Q11"/>
    </sheetView>
  </sheetViews>
  <sheetFormatPr defaultRowHeight="15"/>
  <cols>
    <col min="1" max="1" width="5.42578125" bestFit="1" customWidth="1"/>
    <col min="2" max="2" width="13.7109375" bestFit="1" customWidth="1"/>
    <col min="3" max="3" width="35.42578125" customWidth="1"/>
    <col min="4" max="4" width="4.85546875" customWidth="1"/>
    <col min="5" max="5" width="5" customWidth="1"/>
    <col min="6" max="6" width="5.7109375" customWidth="1"/>
    <col min="7" max="9" width="5.42578125" customWidth="1"/>
    <col min="10" max="10" width="5.7109375" customWidth="1"/>
    <col min="11" max="11" width="4.7109375" customWidth="1"/>
    <col min="12" max="12" width="6" customWidth="1"/>
    <col min="13" max="13" width="5.5703125" bestFit="1" customWidth="1"/>
    <col min="14" max="14" width="6.7109375" customWidth="1"/>
    <col min="15" max="15" width="8" style="32" customWidth="1"/>
    <col min="16" max="16" width="10.7109375" customWidth="1"/>
    <col min="17" max="17" width="15.85546875" customWidth="1"/>
    <col min="18" max="18" width="5.7109375" style="14" bestFit="1" customWidth="1"/>
    <col min="19" max="19" width="8" style="3" customWidth="1"/>
    <col min="20" max="20" width="6.42578125" bestFit="1" customWidth="1"/>
  </cols>
  <sheetData>
    <row r="1" spans="1:20" ht="22.5" customHeight="1">
      <c r="A1" s="51"/>
      <c r="B1" s="5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1" t="s">
        <v>1</v>
      </c>
      <c r="N1" s="61"/>
      <c r="O1" s="61"/>
      <c r="P1" s="61"/>
      <c r="Q1" s="61"/>
      <c r="R1" s="61"/>
      <c r="S1" s="61"/>
      <c r="T1" s="61"/>
    </row>
    <row r="2" spans="1:20" ht="17.25" customHeight="1">
      <c r="A2" s="51"/>
      <c r="B2" s="51"/>
      <c r="C2" s="62" t="s">
        <v>2</v>
      </c>
      <c r="D2" s="62"/>
      <c r="E2" s="62"/>
      <c r="F2" s="62"/>
      <c r="G2" s="62"/>
      <c r="H2" s="62"/>
      <c r="I2" s="62"/>
      <c r="J2" s="62"/>
      <c r="K2" s="62"/>
      <c r="L2" s="62"/>
      <c r="M2" s="61" t="s">
        <v>3</v>
      </c>
      <c r="N2" s="61"/>
      <c r="O2" s="61"/>
      <c r="P2" s="61"/>
      <c r="Q2" s="61"/>
      <c r="R2" s="61"/>
      <c r="S2" s="61"/>
      <c r="T2" s="61"/>
    </row>
    <row r="3" spans="1:20" ht="19.5" customHeight="1">
      <c r="A3" s="51"/>
      <c r="B3" s="51"/>
      <c r="C3" s="62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1" t="s">
        <v>27</v>
      </c>
      <c r="N3" s="61"/>
      <c r="O3" s="61"/>
      <c r="P3" s="61"/>
      <c r="Q3" s="61"/>
      <c r="R3" s="61"/>
      <c r="S3" s="61"/>
      <c r="T3" s="61"/>
    </row>
    <row r="4" spans="1:20" ht="24.75" customHeight="1">
      <c r="A4" s="51"/>
      <c r="B4" s="51"/>
      <c r="C4" s="60"/>
      <c r="D4" s="60"/>
      <c r="E4" s="60"/>
      <c r="F4" s="60"/>
      <c r="G4" s="60"/>
      <c r="H4" s="60"/>
      <c r="I4" s="60"/>
      <c r="J4" s="60"/>
      <c r="K4" s="60"/>
      <c r="L4" s="60"/>
      <c r="M4" s="51"/>
      <c r="N4" s="51"/>
      <c r="O4" s="51"/>
      <c r="P4" s="51"/>
      <c r="Q4" s="51"/>
      <c r="R4" s="51"/>
      <c r="S4" s="51"/>
      <c r="T4" s="51"/>
    </row>
    <row r="5" spans="1:20">
      <c r="A5" s="59" t="s">
        <v>64</v>
      </c>
      <c r="B5" s="59"/>
      <c r="C5" s="59"/>
      <c r="D5" s="59" t="s">
        <v>62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 t="s">
        <v>63</v>
      </c>
      <c r="S5" s="61"/>
      <c r="T5" s="61"/>
    </row>
    <row r="6" spans="1:20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51"/>
      <c r="T6" s="51"/>
    </row>
    <row r="7" spans="1:20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 t="s">
        <v>28</v>
      </c>
      <c r="L7" s="59"/>
      <c r="M7" s="59"/>
      <c r="N7" s="50"/>
      <c r="O7" s="50"/>
      <c r="P7" s="50"/>
      <c r="Q7" s="59"/>
      <c r="R7" s="59"/>
      <c r="S7" s="59"/>
      <c r="T7" s="59"/>
    </row>
    <row r="8" spans="1:20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2"/>
      <c r="R8" s="52"/>
      <c r="S8" s="52"/>
      <c r="T8" s="52"/>
    </row>
    <row r="9" spans="1:20" ht="44.25" customHeight="1">
      <c r="A9" s="54" t="s">
        <v>5</v>
      </c>
      <c r="B9" s="54" t="s">
        <v>6</v>
      </c>
      <c r="C9" s="54" t="s">
        <v>7</v>
      </c>
      <c r="D9" s="56" t="s">
        <v>8</v>
      </c>
      <c r="E9" s="57"/>
      <c r="F9" s="57"/>
      <c r="G9" s="57"/>
      <c r="H9" s="49"/>
      <c r="I9" s="49"/>
      <c r="J9" s="4" t="s">
        <v>9</v>
      </c>
      <c r="K9" s="56" t="s">
        <v>10</v>
      </c>
      <c r="L9" s="57"/>
      <c r="M9" s="4" t="s">
        <v>9</v>
      </c>
      <c r="N9" s="17" t="s">
        <v>21</v>
      </c>
      <c r="O9" s="31" t="s">
        <v>22</v>
      </c>
      <c r="P9" s="5" t="s">
        <v>19</v>
      </c>
      <c r="Q9" s="6" t="s">
        <v>11</v>
      </c>
      <c r="R9" s="4" t="s">
        <v>12</v>
      </c>
      <c r="S9" s="35" t="s">
        <v>13</v>
      </c>
      <c r="T9" s="54" t="s">
        <v>14</v>
      </c>
    </row>
    <row r="10" spans="1:20" ht="21.75" customHeight="1">
      <c r="A10" s="55"/>
      <c r="B10" s="55"/>
      <c r="C10" s="55"/>
      <c r="D10" s="27">
        <v>10</v>
      </c>
      <c r="E10" s="27">
        <v>10</v>
      </c>
      <c r="F10" s="27">
        <v>10</v>
      </c>
      <c r="G10" s="27">
        <v>10</v>
      </c>
      <c r="H10" s="27">
        <v>10</v>
      </c>
      <c r="I10" s="27">
        <v>10</v>
      </c>
      <c r="J10" s="48">
        <f>SUM(D10:I10)</f>
        <v>60</v>
      </c>
      <c r="K10" s="7">
        <v>10</v>
      </c>
      <c r="L10" s="7">
        <v>10</v>
      </c>
      <c r="M10" s="7">
        <f>SUM(K10:L10)</f>
        <v>20</v>
      </c>
      <c r="N10" s="18">
        <f>SUM(J10,M10)</f>
        <v>80</v>
      </c>
      <c r="O10" s="63">
        <f>(N10/80)*25</f>
        <v>25</v>
      </c>
      <c r="P10" s="2">
        <v>25</v>
      </c>
      <c r="Q10" s="22">
        <f>SUM(O10,P10)</f>
        <v>50</v>
      </c>
      <c r="R10" s="13">
        <v>50</v>
      </c>
      <c r="S10" s="29">
        <f>SUM(Q10,R10)</f>
        <v>100</v>
      </c>
      <c r="T10" s="58"/>
    </row>
    <row r="11" spans="1:20">
      <c r="A11" s="38">
        <v>1</v>
      </c>
      <c r="B11" s="38">
        <v>12017019238</v>
      </c>
      <c r="C11" s="38" t="s">
        <v>29</v>
      </c>
      <c r="D11" s="25">
        <v>0</v>
      </c>
      <c r="E11" s="25">
        <v>0</v>
      </c>
      <c r="F11" s="15">
        <v>2</v>
      </c>
      <c r="G11" s="15">
        <v>0</v>
      </c>
      <c r="H11" s="15">
        <v>10</v>
      </c>
      <c r="I11" s="15">
        <v>3</v>
      </c>
      <c r="J11" s="48">
        <f t="shared" ref="J11:J47" si="0">SUM(D11:I11)</f>
        <v>15</v>
      </c>
      <c r="K11" s="11">
        <v>0</v>
      </c>
      <c r="L11" s="1"/>
      <c r="M11" s="7">
        <f>SUM(K11:L11)</f>
        <v>0</v>
      </c>
      <c r="N11" s="18">
        <f t="shared" ref="N11:N47" si="1">SUM(J11,M11)</f>
        <v>15</v>
      </c>
      <c r="O11" s="63">
        <f t="shared" ref="O11:O47" si="2">(N11/80)*25</f>
        <v>4.6875</v>
      </c>
      <c r="P11" s="15">
        <v>15.5</v>
      </c>
      <c r="Q11" s="22">
        <f t="shared" ref="Q11:Q47" si="3">SUM(O11,P11)</f>
        <v>20.1875</v>
      </c>
      <c r="R11" s="24"/>
      <c r="S11" s="29"/>
      <c r="T11" s="33"/>
    </row>
    <row r="12" spans="1:20">
      <c r="A12" s="38">
        <v>2</v>
      </c>
      <c r="B12" s="38">
        <v>101519167</v>
      </c>
      <c r="C12" s="38" t="s">
        <v>30</v>
      </c>
      <c r="D12" s="20">
        <v>6</v>
      </c>
      <c r="E12" s="20">
        <v>7</v>
      </c>
      <c r="F12" s="16">
        <v>9</v>
      </c>
      <c r="G12" s="16">
        <v>10</v>
      </c>
      <c r="H12" s="16">
        <v>10</v>
      </c>
      <c r="I12" s="16">
        <v>10</v>
      </c>
      <c r="J12" s="48">
        <f t="shared" si="0"/>
        <v>52</v>
      </c>
      <c r="K12" s="1">
        <v>10</v>
      </c>
      <c r="L12" s="1"/>
      <c r="M12" s="7">
        <f>SUM(K12:L12)</f>
        <v>10</v>
      </c>
      <c r="N12" s="18">
        <f t="shared" si="1"/>
        <v>62</v>
      </c>
      <c r="O12" s="63">
        <f t="shared" si="2"/>
        <v>19.375</v>
      </c>
      <c r="P12" s="16">
        <v>25</v>
      </c>
      <c r="Q12" s="22">
        <f t="shared" si="3"/>
        <v>44.375</v>
      </c>
      <c r="R12" s="24"/>
      <c r="S12" s="29"/>
      <c r="T12" s="33"/>
    </row>
    <row r="13" spans="1:20">
      <c r="A13" s="38">
        <v>3</v>
      </c>
      <c r="B13" s="38">
        <v>111619017</v>
      </c>
      <c r="C13" s="38" t="s">
        <v>31</v>
      </c>
      <c r="D13" s="19">
        <v>2</v>
      </c>
      <c r="E13" s="19">
        <v>6</v>
      </c>
      <c r="F13" s="15">
        <v>7</v>
      </c>
      <c r="G13" s="15">
        <v>0</v>
      </c>
      <c r="H13" s="15">
        <v>0</v>
      </c>
      <c r="I13" s="15">
        <v>0</v>
      </c>
      <c r="J13" s="48">
        <f t="shared" si="0"/>
        <v>15</v>
      </c>
      <c r="K13" s="1">
        <v>6</v>
      </c>
      <c r="L13" s="1"/>
      <c r="M13" s="7">
        <f>SUM(K13:L13)</f>
        <v>6</v>
      </c>
      <c r="N13" s="18">
        <f t="shared" si="1"/>
        <v>21</v>
      </c>
      <c r="O13" s="63">
        <f t="shared" si="2"/>
        <v>6.5625</v>
      </c>
      <c r="P13" s="15">
        <v>14.5</v>
      </c>
      <c r="Q13" s="22">
        <f t="shared" si="3"/>
        <v>21.0625</v>
      </c>
      <c r="R13" s="24"/>
      <c r="S13" s="36"/>
      <c r="T13" s="37"/>
    </row>
    <row r="14" spans="1:20">
      <c r="A14" s="38">
        <v>4</v>
      </c>
      <c r="B14" s="38">
        <v>111619019</v>
      </c>
      <c r="C14" s="38" t="s">
        <v>32</v>
      </c>
      <c r="D14" s="19">
        <v>10</v>
      </c>
      <c r="E14" s="19">
        <v>8</v>
      </c>
      <c r="F14" s="15">
        <v>10</v>
      </c>
      <c r="G14" s="15">
        <v>10</v>
      </c>
      <c r="H14" s="15">
        <v>10</v>
      </c>
      <c r="I14" s="15">
        <v>10</v>
      </c>
      <c r="J14" s="48">
        <f t="shared" si="0"/>
        <v>58</v>
      </c>
      <c r="K14" s="1">
        <v>10</v>
      </c>
      <c r="L14" s="1"/>
      <c r="M14" s="7">
        <f>SUM(K14:L14)</f>
        <v>10</v>
      </c>
      <c r="N14" s="18">
        <f t="shared" si="1"/>
        <v>68</v>
      </c>
      <c r="O14" s="63">
        <f t="shared" si="2"/>
        <v>21.25</v>
      </c>
      <c r="P14" s="15">
        <v>24</v>
      </c>
      <c r="Q14" s="22">
        <f t="shared" si="3"/>
        <v>45.25</v>
      </c>
      <c r="R14" s="24"/>
      <c r="S14" s="36"/>
      <c r="T14" s="34"/>
    </row>
    <row r="15" spans="1:20">
      <c r="A15" s="38">
        <v>5</v>
      </c>
      <c r="B15" s="38">
        <v>111619032</v>
      </c>
      <c r="C15" s="38" t="s">
        <v>33</v>
      </c>
      <c r="D15" s="19">
        <v>6</v>
      </c>
      <c r="E15" s="19">
        <v>6</v>
      </c>
      <c r="F15" s="15">
        <v>10</v>
      </c>
      <c r="G15" s="15">
        <v>0</v>
      </c>
      <c r="H15" s="15">
        <v>10</v>
      </c>
      <c r="I15" s="15">
        <v>10</v>
      </c>
      <c r="J15" s="48">
        <f t="shared" si="0"/>
        <v>42</v>
      </c>
      <c r="K15" s="1">
        <v>10</v>
      </c>
      <c r="L15" s="1"/>
      <c r="M15" s="7">
        <f>SUM(K15:L15)</f>
        <v>10</v>
      </c>
      <c r="N15" s="18">
        <f t="shared" si="1"/>
        <v>52</v>
      </c>
      <c r="O15" s="63">
        <f t="shared" si="2"/>
        <v>16.25</v>
      </c>
      <c r="P15" s="15">
        <v>23</v>
      </c>
      <c r="Q15" s="22">
        <f t="shared" si="3"/>
        <v>39.25</v>
      </c>
      <c r="R15" s="24"/>
      <c r="S15" s="36"/>
      <c r="T15" s="34"/>
    </row>
    <row r="16" spans="1:20">
      <c r="A16" s="38">
        <v>6</v>
      </c>
      <c r="B16" s="38">
        <v>111619046</v>
      </c>
      <c r="C16" s="38" t="s">
        <v>34</v>
      </c>
      <c r="D16" s="19">
        <v>10</v>
      </c>
      <c r="E16" s="25">
        <v>3</v>
      </c>
      <c r="F16" s="47">
        <v>0</v>
      </c>
      <c r="G16" s="15">
        <v>3</v>
      </c>
      <c r="H16" s="15">
        <v>1</v>
      </c>
      <c r="I16" s="15">
        <v>1</v>
      </c>
      <c r="J16" s="48">
        <f t="shared" si="0"/>
        <v>18</v>
      </c>
      <c r="K16" s="1">
        <v>6</v>
      </c>
      <c r="L16" s="1"/>
      <c r="M16" s="7">
        <f>SUM(K16:L16)</f>
        <v>6</v>
      </c>
      <c r="N16" s="18">
        <f t="shared" si="1"/>
        <v>24</v>
      </c>
      <c r="O16" s="63">
        <f t="shared" si="2"/>
        <v>7.5</v>
      </c>
      <c r="P16" s="15">
        <v>21.5</v>
      </c>
      <c r="Q16" s="22">
        <f t="shared" si="3"/>
        <v>29</v>
      </c>
      <c r="R16" s="24"/>
      <c r="S16" s="36"/>
      <c r="T16" s="34"/>
    </row>
    <row r="17" spans="1:27">
      <c r="A17" s="38">
        <v>7</v>
      </c>
      <c r="B17" s="38">
        <v>111619051</v>
      </c>
      <c r="C17" s="38" t="s">
        <v>35</v>
      </c>
      <c r="D17" s="20">
        <v>7</v>
      </c>
      <c r="E17" s="25">
        <v>7</v>
      </c>
      <c r="F17" s="47">
        <v>8</v>
      </c>
      <c r="G17" s="15">
        <v>7</v>
      </c>
      <c r="H17" s="15">
        <v>10</v>
      </c>
      <c r="I17" s="15">
        <v>10</v>
      </c>
      <c r="J17" s="48">
        <f t="shared" si="0"/>
        <v>49</v>
      </c>
      <c r="K17" s="1">
        <v>7</v>
      </c>
      <c r="L17" s="1"/>
      <c r="M17" s="7">
        <f>SUM(K17:L17)</f>
        <v>7</v>
      </c>
      <c r="N17" s="18">
        <f t="shared" si="1"/>
        <v>56</v>
      </c>
      <c r="O17" s="63">
        <f t="shared" si="2"/>
        <v>17.5</v>
      </c>
      <c r="P17" s="15">
        <v>22.5</v>
      </c>
      <c r="Q17" s="22">
        <f t="shared" si="3"/>
        <v>40</v>
      </c>
      <c r="R17" s="24"/>
      <c r="S17" s="36"/>
      <c r="T17" s="34"/>
    </row>
    <row r="18" spans="1:27">
      <c r="A18" s="38">
        <v>8</v>
      </c>
      <c r="B18" s="38">
        <v>111619054</v>
      </c>
      <c r="C18" s="38" t="s">
        <v>36</v>
      </c>
      <c r="D18" s="19">
        <v>10</v>
      </c>
      <c r="E18" s="25">
        <v>8</v>
      </c>
      <c r="F18" s="47">
        <v>5</v>
      </c>
      <c r="G18" s="15">
        <v>5</v>
      </c>
      <c r="H18" s="15">
        <v>3</v>
      </c>
      <c r="I18" s="15">
        <v>0</v>
      </c>
      <c r="J18" s="48">
        <f t="shared" si="0"/>
        <v>31</v>
      </c>
      <c r="K18" s="1">
        <v>9</v>
      </c>
      <c r="L18" s="1"/>
      <c r="M18" s="7">
        <f>SUM(K18:L18)</f>
        <v>9</v>
      </c>
      <c r="N18" s="18">
        <f t="shared" si="1"/>
        <v>40</v>
      </c>
      <c r="O18" s="63">
        <f t="shared" si="2"/>
        <v>12.5</v>
      </c>
      <c r="P18" s="15">
        <v>25</v>
      </c>
      <c r="Q18" s="22">
        <f t="shared" si="3"/>
        <v>37.5</v>
      </c>
      <c r="R18" s="24"/>
      <c r="S18" s="36"/>
      <c r="T18" s="34"/>
    </row>
    <row r="19" spans="1:27" ht="18" customHeight="1">
      <c r="A19" s="38">
        <v>9</v>
      </c>
      <c r="B19" s="38">
        <v>111619058</v>
      </c>
      <c r="C19" s="38" t="s">
        <v>37</v>
      </c>
      <c r="D19" s="19">
        <v>1</v>
      </c>
      <c r="E19" s="25">
        <v>0</v>
      </c>
      <c r="F19" s="47">
        <v>8</v>
      </c>
      <c r="G19" s="15">
        <v>5</v>
      </c>
      <c r="H19" s="15">
        <v>8</v>
      </c>
      <c r="I19" s="15">
        <v>2</v>
      </c>
      <c r="J19" s="48">
        <f t="shared" si="0"/>
        <v>24</v>
      </c>
      <c r="K19" s="1">
        <v>0</v>
      </c>
      <c r="L19" s="1"/>
      <c r="M19" s="7">
        <f>SUM(K19:L19)</f>
        <v>0</v>
      </c>
      <c r="N19" s="18">
        <f t="shared" si="1"/>
        <v>24</v>
      </c>
      <c r="O19" s="63">
        <f t="shared" si="2"/>
        <v>7.5</v>
      </c>
      <c r="P19" s="15">
        <v>25</v>
      </c>
      <c r="Q19" s="22">
        <f t="shared" si="3"/>
        <v>32.5</v>
      </c>
      <c r="R19" s="24"/>
      <c r="S19" s="36"/>
      <c r="T19" s="34"/>
    </row>
    <row r="20" spans="1:27" ht="16.5" customHeight="1">
      <c r="A20" s="38">
        <v>10</v>
      </c>
      <c r="B20" s="38">
        <v>111619064</v>
      </c>
      <c r="C20" s="38" t="s">
        <v>38</v>
      </c>
      <c r="D20" s="20">
        <v>10</v>
      </c>
      <c r="E20" s="64">
        <v>0</v>
      </c>
      <c r="F20" s="46">
        <v>0</v>
      </c>
      <c r="G20" s="16">
        <v>5</v>
      </c>
      <c r="H20" s="16">
        <v>2</v>
      </c>
      <c r="I20" s="16">
        <v>2</v>
      </c>
      <c r="J20" s="48">
        <f t="shared" si="0"/>
        <v>19</v>
      </c>
      <c r="K20" s="1">
        <v>10</v>
      </c>
      <c r="L20" s="1"/>
      <c r="M20" s="7">
        <f>SUM(K20:L20)</f>
        <v>10</v>
      </c>
      <c r="N20" s="18">
        <f t="shared" si="1"/>
        <v>29</v>
      </c>
      <c r="O20" s="63">
        <f t="shared" si="2"/>
        <v>9.0625</v>
      </c>
      <c r="P20" s="16">
        <v>25</v>
      </c>
      <c r="Q20" s="22">
        <f t="shared" si="3"/>
        <v>34.0625</v>
      </c>
      <c r="R20" s="24"/>
      <c r="S20" s="36"/>
      <c r="T20" s="34"/>
    </row>
    <row r="21" spans="1:27" s="3" customFormat="1">
      <c r="A21" s="38">
        <v>11</v>
      </c>
      <c r="B21" s="38">
        <v>111619065</v>
      </c>
      <c r="C21" s="38" t="s">
        <v>39</v>
      </c>
      <c r="D21" s="21">
        <v>10</v>
      </c>
      <c r="E21" s="26">
        <v>0</v>
      </c>
      <c r="F21" s="10">
        <v>8</v>
      </c>
      <c r="G21" s="9">
        <v>3</v>
      </c>
      <c r="H21" s="9">
        <v>10</v>
      </c>
      <c r="I21" s="9">
        <v>8</v>
      </c>
      <c r="J21" s="48">
        <f t="shared" si="0"/>
        <v>39</v>
      </c>
      <c r="K21" s="1">
        <v>9</v>
      </c>
      <c r="L21" s="1"/>
      <c r="M21" s="7">
        <f>SUM(K21:L21)</f>
        <v>9</v>
      </c>
      <c r="N21" s="18">
        <f t="shared" si="1"/>
        <v>48</v>
      </c>
      <c r="O21" s="63">
        <f t="shared" si="2"/>
        <v>15</v>
      </c>
      <c r="P21" s="9">
        <v>25</v>
      </c>
      <c r="Q21" s="22">
        <f t="shared" si="3"/>
        <v>40</v>
      </c>
      <c r="R21" s="24"/>
      <c r="S21" s="36"/>
      <c r="T21" s="34"/>
    </row>
    <row r="22" spans="1:27">
      <c r="A22" s="38">
        <v>12</v>
      </c>
      <c r="B22" s="38">
        <v>111619080</v>
      </c>
      <c r="C22" s="38" t="s">
        <v>40</v>
      </c>
      <c r="D22" s="21">
        <v>10</v>
      </c>
      <c r="E22" s="21">
        <v>10</v>
      </c>
      <c r="F22" s="9">
        <v>7.5</v>
      </c>
      <c r="G22" s="9">
        <v>7</v>
      </c>
      <c r="H22" s="9">
        <v>10</v>
      </c>
      <c r="I22" s="9">
        <v>4</v>
      </c>
      <c r="J22" s="48">
        <f t="shared" si="0"/>
        <v>48.5</v>
      </c>
      <c r="K22" s="1">
        <v>10</v>
      </c>
      <c r="L22" s="1"/>
      <c r="M22" s="7">
        <f>SUM(K22:L22)</f>
        <v>10</v>
      </c>
      <c r="N22" s="18">
        <f t="shared" si="1"/>
        <v>58.5</v>
      </c>
      <c r="O22" s="63">
        <f t="shared" si="2"/>
        <v>18.28125</v>
      </c>
      <c r="P22" s="9">
        <v>25</v>
      </c>
      <c r="Q22" s="22">
        <f t="shared" si="3"/>
        <v>43.28125</v>
      </c>
      <c r="R22" s="24"/>
      <c r="S22" s="36"/>
      <c r="T22" s="37"/>
    </row>
    <row r="23" spans="1:27" ht="16.5" customHeight="1">
      <c r="A23" s="38">
        <v>13</v>
      </c>
      <c r="B23" s="38">
        <v>111619116</v>
      </c>
      <c r="C23" s="38" t="s">
        <v>41</v>
      </c>
      <c r="D23" s="21">
        <v>10</v>
      </c>
      <c r="E23" s="21">
        <v>10</v>
      </c>
      <c r="F23" s="9">
        <v>4</v>
      </c>
      <c r="G23" s="9">
        <v>8</v>
      </c>
      <c r="H23" s="9">
        <v>4</v>
      </c>
      <c r="I23" s="9">
        <v>2</v>
      </c>
      <c r="J23" s="48">
        <f t="shared" si="0"/>
        <v>38</v>
      </c>
      <c r="K23" s="1">
        <v>10</v>
      </c>
      <c r="L23" s="1"/>
      <c r="M23" s="7">
        <f>SUM(K23:L23)</f>
        <v>10</v>
      </c>
      <c r="N23" s="18">
        <f t="shared" si="1"/>
        <v>48</v>
      </c>
      <c r="O23" s="63">
        <f t="shared" si="2"/>
        <v>15</v>
      </c>
      <c r="P23" s="9">
        <v>21</v>
      </c>
      <c r="Q23" s="22">
        <f t="shared" si="3"/>
        <v>36</v>
      </c>
      <c r="R23" s="24"/>
      <c r="S23" s="36"/>
      <c r="T23" s="34"/>
    </row>
    <row r="24" spans="1:27" s="3" customFormat="1" ht="18" customHeight="1">
      <c r="A24" s="38">
        <v>14</v>
      </c>
      <c r="B24" s="38">
        <v>111619117</v>
      </c>
      <c r="C24" s="38" t="s">
        <v>42</v>
      </c>
      <c r="D24" s="21">
        <v>9</v>
      </c>
      <c r="E24" s="26">
        <v>7</v>
      </c>
      <c r="F24" s="10">
        <v>2</v>
      </c>
      <c r="G24" s="9">
        <v>7</v>
      </c>
      <c r="H24" s="9">
        <v>4</v>
      </c>
      <c r="I24" s="9">
        <v>0</v>
      </c>
      <c r="J24" s="48">
        <f t="shared" si="0"/>
        <v>29</v>
      </c>
      <c r="K24" s="1">
        <v>9</v>
      </c>
      <c r="L24" s="1"/>
      <c r="M24" s="7">
        <f>SUM(K24:L24)</f>
        <v>9</v>
      </c>
      <c r="N24" s="18">
        <f t="shared" si="1"/>
        <v>38</v>
      </c>
      <c r="O24" s="63">
        <f t="shared" si="2"/>
        <v>11.875</v>
      </c>
      <c r="P24" s="9">
        <v>25</v>
      </c>
      <c r="Q24" s="22">
        <f t="shared" si="3"/>
        <v>36.875</v>
      </c>
      <c r="R24" s="24"/>
      <c r="S24" s="36"/>
      <c r="T24" s="34"/>
    </row>
    <row r="25" spans="1:27">
      <c r="A25" s="38">
        <v>15</v>
      </c>
      <c r="B25" s="38">
        <v>111619120</v>
      </c>
      <c r="C25" s="38" t="s">
        <v>43</v>
      </c>
      <c r="D25" s="21">
        <v>8</v>
      </c>
      <c r="E25" s="9">
        <v>7</v>
      </c>
      <c r="F25" s="10">
        <v>8</v>
      </c>
      <c r="G25" s="9">
        <v>7</v>
      </c>
      <c r="H25" s="9">
        <v>3</v>
      </c>
      <c r="I25" s="9">
        <v>3</v>
      </c>
      <c r="J25" s="48">
        <f t="shared" si="0"/>
        <v>36</v>
      </c>
      <c r="K25" s="1">
        <v>9</v>
      </c>
      <c r="L25" s="1"/>
      <c r="M25" s="7">
        <f>SUM(K25:L25)</f>
        <v>9</v>
      </c>
      <c r="N25" s="18">
        <f t="shared" si="1"/>
        <v>45</v>
      </c>
      <c r="O25" s="63">
        <f t="shared" si="2"/>
        <v>14.0625</v>
      </c>
      <c r="P25" s="9">
        <v>23</v>
      </c>
      <c r="Q25" s="22">
        <f t="shared" si="3"/>
        <v>37.0625</v>
      </c>
      <c r="R25" s="24"/>
      <c r="S25" s="36"/>
      <c r="T25" s="34"/>
    </row>
    <row r="26" spans="1:27">
      <c r="A26" s="38">
        <v>16</v>
      </c>
      <c r="B26" s="38">
        <v>111619132</v>
      </c>
      <c r="C26" s="38" t="s">
        <v>44</v>
      </c>
      <c r="D26" s="21">
        <v>6</v>
      </c>
      <c r="E26" s="9">
        <v>5</v>
      </c>
      <c r="F26" s="9">
        <v>6</v>
      </c>
      <c r="G26" s="9">
        <v>10</v>
      </c>
      <c r="H26" s="9">
        <v>10</v>
      </c>
      <c r="I26" s="9">
        <v>2</v>
      </c>
      <c r="J26" s="48">
        <f t="shared" si="0"/>
        <v>39</v>
      </c>
      <c r="K26" s="1">
        <v>9</v>
      </c>
      <c r="L26" s="1"/>
      <c r="M26" s="7">
        <f>SUM(K26:L26)</f>
        <v>9</v>
      </c>
      <c r="N26" s="18">
        <f t="shared" si="1"/>
        <v>48</v>
      </c>
      <c r="O26" s="63">
        <f t="shared" si="2"/>
        <v>15</v>
      </c>
      <c r="P26" s="9">
        <v>20.5</v>
      </c>
      <c r="Q26" s="22">
        <f t="shared" si="3"/>
        <v>35.5</v>
      </c>
      <c r="R26" s="23"/>
      <c r="S26" s="36"/>
      <c r="T26" s="34"/>
    </row>
    <row r="27" spans="1:27">
      <c r="A27" s="38">
        <v>17</v>
      </c>
      <c r="B27" s="38">
        <v>111619136</v>
      </c>
      <c r="C27" s="38" t="s">
        <v>45</v>
      </c>
      <c r="D27" s="21">
        <v>10</v>
      </c>
      <c r="E27" s="9">
        <v>10</v>
      </c>
      <c r="F27" s="9">
        <v>10</v>
      </c>
      <c r="G27" s="9">
        <v>7</v>
      </c>
      <c r="H27" s="9">
        <v>10</v>
      </c>
      <c r="I27" s="9">
        <v>2</v>
      </c>
      <c r="J27" s="48">
        <f t="shared" si="0"/>
        <v>49</v>
      </c>
      <c r="K27" s="1">
        <v>5</v>
      </c>
      <c r="L27" s="1"/>
      <c r="M27" s="7">
        <f>SUM(K27:L27)</f>
        <v>5</v>
      </c>
      <c r="N27" s="18">
        <f t="shared" si="1"/>
        <v>54</v>
      </c>
      <c r="O27" s="63">
        <f t="shared" si="2"/>
        <v>16.875</v>
      </c>
      <c r="P27" s="9">
        <v>24</v>
      </c>
      <c r="Q27" s="22">
        <f t="shared" si="3"/>
        <v>40.875</v>
      </c>
      <c r="R27" s="23"/>
      <c r="S27" s="36"/>
      <c r="T27" s="34"/>
    </row>
    <row r="28" spans="1:27" ht="15.75" customHeight="1">
      <c r="A28" s="38">
        <v>18</v>
      </c>
      <c r="B28" s="38">
        <v>111619176</v>
      </c>
      <c r="C28" s="38" t="s">
        <v>46</v>
      </c>
      <c r="D28" s="21">
        <v>10</v>
      </c>
      <c r="E28" s="9">
        <v>8</v>
      </c>
      <c r="F28" s="9">
        <v>10</v>
      </c>
      <c r="G28" s="9">
        <v>6</v>
      </c>
      <c r="H28" s="9">
        <v>9</v>
      </c>
      <c r="I28" s="9">
        <v>2</v>
      </c>
      <c r="J28" s="48">
        <f t="shared" si="0"/>
        <v>45</v>
      </c>
      <c r="K28" s="1">
        <v>5</v>
      </c>
      <c r="L28" s="1"/>
      <c r="M28" s="7">
        <f>SUM(K28:L28)</f>
        <v>5</v>
      </c>
      <c r="N28" s="18">
        <f t="shared" si="1"/>
        <v>50</v>
      </c>
      <c r="O28" s="63">
        <f t="shared" si="2"/>
        <v>15.625</v>
      </c>
      <c r="P28" s="9">
        <v>24</v>
      </c>
      <c r="Q28" s="22">
        <f t="shared" si="3"/>
        <v>39.625</v>
      </c>
      <c r="R28" s="23"/>
      <c r="S28" s="36"/>
      <c r="T28" s="34"/>
    </row>
    <row r="29" spans="1:27">
      <c r="A29" s="38">
        <v>19</v>
      </c>
      <c r="B29" s="38">
        <v>111619179</v>
      </c>
      <c r="C29" s="38" t="s">
        <v>47</v>
      </c>
      <c r="D29" s="21">
        <v>10</v>
      </c>
      <c r="E29" s="9">
        <v>10</v>
      </c>
      <c r="F29" s="9">
        <v>10</v>
      </c>
      <c r="G29" s="9">
        <v>8</v>
      </c>
      <c r="H29" s="9">
        <v>10</v>
      </c>
      <c r="I29" s="9">
        <v>10</v>
      </c>
      <c r="J29" s="48">
        <f t="shared" si="0"/>
        <v>58</v>
      </c>
      <c r="K29" s="1">
        <v>10</v>
      </c>
      <c r="L29" s="1"/>
      <c r="M29" s="7">
        <f>SUM(K29:L29)</f>
        <v>10</v>
      </c>
      <c r="N29" s="18">
        <f t="shared" si="1"/>
        <v>68</v>
      </c>
      <c r="O29" s="63">
        <f t="shared" si="2"/>
        <v>21.25</v>
      </c>
      <c r="P29" s="9">
        <v>25</v>
      </c>
      <c r="Q29" s="22">
        <f t="shared" si="3"/>
        <v>46.25</v>
      </c>
      <c r="R29" s="23"/>
      <c r="S29" s="36"/>
      <c r="T29" s="34"/>
    </row>
    <row r="30" spans="1:27" s="8" customFormat="1">
      <c r="A30" s="38">
        <v>20</v>
      </c>
      <c r="B30" s="38">
        <v>111619184</v>
      </c>
      <c r="C30" s="38" t="s">
        <v>48</v>
      </c>
      <c r="D30" s="21">
        <v>8</v>
      </c>
      <c r="E30" s="9">
        <v>8</v>
      </c>
      <c r="F30" s="9">
        <v>8</v>
      </c>
      <c r="G30" s="9">
        <v>10</v>
      </c>
      <c r="H30" s="9">
        <v>10</v>
      </c>
      <c r="I30" s="9">
        <v>3</v>
      </c>
      <c r="J30" s="48">
        <f t="shared" si="0"/>
        <v>47</v>
      </c>
      <c r="K30" s="1">
        <v>8</v>
      </c>
      <c r="L30" s="1"/>
      <c r="M30" s="7">
        <f>SUM(K30:L30)</f>
        <v>8</v>
      </c>
      <c r="N30" s="18">
        <f t="shared" si="1"/>
        <v>55</v>
      </c>
      <c r="O30" s="63">
        <f t="shared" si="2"/>
        <v>17.1875</v>
      </c>
      <c r="P30" s="9">
        <v>25</v>
      </c>
      <c r="Q30" s="22">
        <f t="shared" si="3"/>
        <v>42.1875</v>
      </c>
      <c r="R30" s="23"/>
      <c r="S30" s="36"/>
      <c r="T30" s="34"/>
    </row>
    <row r="31" spans="1:27" s="3" customFormat="1" ht="17.25" customHeight="1">
      <c r="A31" s="38">
        <v>21</v>
      </c>
      <c r="B31" s="38">
        <v>111619190</v>
      </c>
      <c r="C31" s="38" t="s">
        <v>49</v>
      </c>
      <c r="D31" s="26">
        <v>6</v>
      </c>
      <c r="E31" s="10">
        <v>6</v>
      </c>
      <c r="F31" s="10">
        <v>3</v>
      </c>
      <c r="G31" s="10">
        <v>9</v>
      </c>
      <c r="H31" s="10">
        <v>10</v>
      </c>
      <c r="I31" s="10">
        <v>4</v>
      </c>
      <c r="J31" s="48">
        <f t="shared" si="0"/>
        <v>38</v>
      </c>
      <c r="K31" s="11">
        <v>10</v>
      </c>
      <c r="L31" s="11"/>
      <c r="M31" s="7">
        <f>SUM(K31:L31)</f>
        <v>10</v>
      </c>
      <c r="N31" s="18">
        <f t="shared" si="1"/>
        <v>48</v>
      </c>
      <c r="O31" s="63">
        <f t="shared" si="2"/>
        <v>15</v>
      </c>
      <c r="P31" s="10">
        <v>25</v>
      </c>
      <c r="Q31" s="22">
        <f t="shared" si="3"/>
        <v>40</v>
      </c>
      <c r="R31" s="28"/>
      <c r="S31" s="29"/>
      <c r="T31" s="30"/>
    </row>
    <row r="32" spans="1:27">
      <c r="A32" s="38">
        <v>22</v>
      </c>
      <c r="B32" s="38">
        <v>111619214</v>
      </c>
      <c r="C32" s="38" t="s">
        <v>50</v>
      </c>
      <c r="D32" s="26">
        <v>5</v>
      </c>
      <c r="E32" s="9">
        <v>10</v>
      </c>
      <c r="F32" s="9">
        <v>10</v>
      </c>
      <c r="G32" s="9">
        <v>6</v>
      </c>
      <c r="H32" s="9">
        <v>10</v>
      </c>
      <c r="I32" s="9">
        <v>3</v>
      </c>
      <c r="J32" s="48">
        <f t="shared" si="0"/>
        <v>44</v>
      </c>
      <c r="K32" s="1">
        <v>9</v>
      </c>
      <c r="L32" s="1"/>
      <c r="M32" s="7">
        <f>SUM(K32:L32)</f>
        <v>9</v>
      </c>
      <c r="N32" s="18">
        <f t="shared" si="1"/>
        <v>53</v>
      </c>
      <c r="O32" s="63">
        <f t="shared" si="2"/>
        <v>16.5625</v>
      </c>
      <c r="P32" s="9">
        <v>24</v>
      </c>
      <c r="Q32" s="22">
        <f t="shared" si="3"/>
        <v>40.5625</v>
      </c>
      <c r="R32" s="23"/>
      <c r="S32" s="36"/>
      <c r="T32" s="34"/>
      <c r="U32" s="3"/>
      <c r="V32" s="3"/>
      <c r="W32" s="3"/>
      <c r="X32" s="3"/>
      <c r="Y32" s="3"/>
      <c r="Z32" s="3"/>
      <c r="AA32" s="3"/>
    </row>
    <row r="33" spans="1:27">
      <c r="A33" s="38">
        <v>23</v>
      </c>
      <c r="B33" s="38">
        <v>111619231</v>
      </c>
      <c r="C33" s="38" t="s">
        <v>51</v>
      </c>
      <c r="D33" s="21">
        <v>7</v>
      </c>
      <c r="E33" s="10">
        <v>10</v>
      </c>
      <c r="F33" s="9">
        <v>10</v>
      </c>
      <c r="G33" s="9">
        <v>7</v>
      </c>
      <c r="H33" s="9">
        <v>9</v>
      </c>
      <c r="I33" s="9">
        <v>2</v>
      </c>
      <c r="J33" s="48">
        <f t="shared" si="0"/>
        <v>45</v>
      </c>
      <c r="K33" s="1">
        <v>7</v>
      </c>
      <c r="L33" s="1"/>
      <c r="M33" s="7">
        <f>SUM(K33:L33)</f>
        <v>7</v>
      </c>
      <c r="N33" s="18">
        <f t="shared" si="1"/>
        <v>52</v>
      </c>
      <c r="O33" s="63">
        <f t="shared" si="2"/>
        <v>16.25</v>
      </c>
      <c r="P33" s="9">
        <v>18</v>
      </c>
      <c r="Q33" s="22">
        <f t="shared" si="3"/>
        <v>34.25</v>
      </c>
      <c r="R33" s="23"/>
      <c r="S33" s="36"/>
      <c r="T33" s="34"/>
      <c r="U33" s="3"/>
      <c r="V33" s="3"/>
      <c r="W33" s="3"/>
      <c r="X33" s="3"/>
      <c r="Y33" s="3"/>
      <c r="Z33" s="3"/>
      <c r="AA33" s="3"/>
    </row>
    <row r="34" spans="1:27">
      <c r="A34" s="38">
        <v>24</v>
      </c>
      <c r="B34" s="38">
        <v>111619247</v>
      </c>
      <c r="C34" s="38" t="s">
        <v>23</v>
      </c>
      <c r="D34" s="21">
        <v>10</v>
      </c>
      <c r="E34" s="10">
        <v>6</v>
      </c>
      <c r="F34" s="9">
        <v>8</v>
      </c>
      <c r="G34" s="9">
        <v>0</v>
      </c>
      <c r="H34" s="9">
        <v>0</v>
      </c>
      <c r="I34" s="9">
        <v>0</v>
      </c>
      <c r="J34" s="48">
        <f t="shared" si="0"/>
        <v>24</v>
      </c>
      <c r="K34" s="1">
        <v>10</v>
      </c>
      <c r="L34" s="1"/>
      <c r="M34" s="7">
        <f>SUM(K34:L34)</f>
        <v>10</v>
      </c>
      <c r="N34" s="18">
        <f t="shared" si="1"/>
        <v>34</v>
      </c>
      <c r="O34" s="63">
        <f t="shared" si="2"/>
        <v>10.625</v>
      </c>
      <c r="P34" s="9">
        <v>25</v>
      </c>
      <c r="Q34" s="22">
        <f t="shared" si="3"/>
        <v>35.625</v>
      </c>
      <c r="R34" s="23"/>
      <c r="S34" s="36"/>
      <c r="T34" s="34"/>
      <c r="U34" s="3"/>
      <c r="V34" s="3"/>
      <c r="W34" s="3"/>
      <c r="X34" s="3"/>
      <c r="Y34" s="3"/>
      <c r="Z34" s="3"/>
      <c r="AA34" s="3"/>
    </row>
    <row r="35" spans="1:27">
      <c r="A35" s="38">
        <v>25</v>
      </c>
      <c r="B35" s="38">
        <v>111619248</v>
      </c>
      <c r="C35" s="38" t="s">
        <v>52</v>
      </c>
      <c r="D35" s="21">
        <v>4</v>
      </c>
      <c r="E35" s="10">
        <v>10</v>
      </c>
      <c r="F35" s="9">
        <v>10</v>
      </c>
      <c r="G35" s="9">
        <v>7</v>
      </c>
      <c r="H35" s="9">
        <v>10</v>
      </c>
      <c r="I35" s="9">
        <v>3</v>
      </c>
      <c r="J35" s="48">
        <f t="shared" si="0"/>
        <v>44</v>
      </c>
      <c r="K35" s="1">
        <v>8</v>
      </c>
      <c r="L35" s="1"/>
      <c r="M35" s="7">
        <f>SUM(K35:L35)</f>
        <v>8</v>
      </c>
      <c r="N35" s="18">
        <f t="shared" si="1"/>
        <v>52</v>
      </c>
      <c r="O35" s="63">
        <f t="shared" si="2"/>
        <v>16.25</v>
      </c>
      <c r="P35" s="9">
        <v>25</v>
      </c>
      <c r="Q35" s="22">
        <f t="shared" si="3"/>
        <v>41.25</v>
      </c>
      <c r="R35" s="23"/>
      <c r="S35" s="36"/>
      <c r="T35" s="34"/>
      <c r="U35" s="3"/>
      <c r="V35" s="3"/>
      <c r="W35" s="3"/>
      <c r="X35" s="3"/>
      <c r="Y35" s="3"/>
      <c r="Z35" s="3"/>
      <c r="AA35" s="3"/>
    </row>
    <row r="36" spans="1:27">
      <c r="A36" s="38">
        <v>26</v>
      </c>
      <c r="B36" s="38">
        <v>111619262</v>
      </c>
      <c r="C36" s="38" t="s">
        <v>53</v>
      </c>
      <c r="D36" s="21">
        <v>9</v>
      </c>
      <c r="E36" s="10">
        <v>7</v>
      </c>
      <c r="F36" s="9">
        <v>10</v>
      </c>
      <c r="G36" s="9">
        <v>4</v>
      </c>
      <c r="H36" s="9">
        <v>10</v>
      </c>
      <c r="I36" s="9">
        <v>10</v>
      </c>
      <c r="J36" s="48">
        <f t="shared" si="0"/>
        <v>50</v>
      </c>
      <c r="K36" s="1">
        <v>10</v>
      </c>
      <c r="L36" s="1"/>
      <c r="M36" s="7">
        <f>SUM(K36:L36)</f>
        <v>10</v>
      </c>
      <c r="N36" s="18">
        <f t="shared" si="1"/>
        <v>60</v>
      </c>
      <c r="O36" s="63">
        <f t="shared" si="2"/>
        <v>18.75</v>
      </c>
      <c r="P36" s="9">
        <v>18</v>
      </c>
      <c r="Q36" s="22">
        <f t="shared" si="3"/>
        <v>36.75</v>
      </c>
      <c r="R36" s="23"/>
      <c r="S36" s="36"/>
      <c r="T36" s="34"/>
      <c r="U36" s="3"/>
      <c r="V36" s="3"/>
      <c r="W36" s="3"/>
      <c r="X36" s="3"/>
      <c r="Y36" s="3"/>
      <c r="Z36" s="3"/>
      <c r="AA36" s="3"/>
    </row>
    <row r="37" spans="1:27">
      <c r="A37" s="38">
        <v>27</v>
      </c>
      <c r="B37" s="38">
        <v>111619263</v>
      </c>
      <c r="C37" s="38" t="s">
        <v>54</v>
      </c>
      <c r="D37" s="21">
        <v>9</v>
      </c>
      <c r="E37" s="10">
        <v>10</v>
      </c>
      <c r="F37" s="9">
        <v>7</v>
      </c>
      <c r="G37" s="9">
        <v>6</v>
      </c>
      <c r="H37" s="9">
        <v>0</v>
      </c>
      <c r="I37" s="9">
        <v>0</v>
      </c>
      <c r="J37" s="48">
        <f t="shared" si="0"/>
        <v>32</v>
      </c>
      <c r="K37" s="1">
        <v>10</v>
      </c>
      <c r="L37" s="1"/>
      <c r="M37" s="7">
        <f>SUM(K37:L37)</f>
        <v>10</v>
      </c>
      <c r="N37" s="18">
        <f t="shared" si="1"/>
        <v>42</v>
      </c>
      <c r="O37" s="63">
        <f t="shared" si="2"/>
        <v>13.125</v>
      </c>
      <c r="P37" s="9">
        <v>18</v>
      </c>
      <c r="Q37" s="22">
        <f t="shared" si="3"/>
        <v>31.125</v>
      </c>
      <c r="R37" s="23"/>
      <c r="S37" s="36"/>
      <c r="T37" s="34"/>
      <c r="U37" s="3"/>
      <c r="V37" s="3"/>
      <c r="W37" s="3"/>
      <c r="X37" s="3"/>
      <c r="Y37" s="3"/>
      <c r="Z37" s="3"/>
      <c r="AA37" s="3"/>
    </row>
    <row r="38" spans="1:27">
      <c r="A38" s="38">
        <v>28</v>
      </c>
      <c r="B38" s="38">
        <v>111619265</v>
      </c>
      <c r="C38" s="38" t="s">
        <v>55</v>
      </c>
      <c r="D38" s="21">
        <v>10</v>
      </c>
      <c r="E38" s="10">
        <v>6</v>
      </c>
      <c r="F38" s="9">
        <v>10</v>
      </c>
      <c r="G38" s="9">
        <v>10</v>
      </c>
      <c r="H38" s="9">
        <v>10</v>
      </c>
      <c r="I38" s="9">
        <v>10</v>
      </c>
      <c r="J38" s="48">
        <f t="shared" si="0"/>
        <v>56</v>
      </c>
      <c r="K38" s="1">
        <v>10</v>
      </c>
      <c r="L38" s="1"/>
      <c r="M38" s="7">
        <f>SUM(K38:L38)</f>
        <v>10</v>
      </c>
      <c r="N38" s="18">
        <f t="shared" si="1"/>
        <v>66</v>
      </c>
      <c r="O38" s="63">
        <f t="shared" si="2"/>
        <v>20.625</v>
      </c>
      <c r="P38" s="9">
        <v>23</v>
      </c>
      <c r="Q38" s="22">
        <f t="shared" si="3"/>
        <v>43.625</v>
      </c>
      <c r="R38" s="23"/>
      <c r="S38" s="36"/>
      <c r="T38" s="34"/>
      <c r="U38" s="3"/>
      <c r="V38" s="3"/>
      <c r="W38" s="3"/>
      <c r="X38" s="3"/>
      <c r="Y38" s="3"/>
      <c r="Z38" s="3"/>
      <c r="AA38" s="3"/>
    </row>
    <row r="39" spans="1:27">
      <c r="A39" s="38">
        <v>29</v>
      </c>
      <c r="B39" s="38">
        <v>111619268</v>
      </c>
      <c r="C39" s="38" t="s">
        <v>56</v>
      </c>
      <c r="D39" s="21">
        <v>3</v>
      </c>
      <c r="E39" s="10">
        <v>7</v>
      </c>
      <c r="F39" s="9">
        <v>9</v>
      </c>
      <c r="G39" s="9">
        <v>9</v>
      </c>
      <c r="H39" s="9">
        <v>10</v>
      </c>
      <c r="I39" s="9">
        <v>2</v>
      </c>
      <c r="J39" s="48">
        <f t="shared" si="0"/>
        <v>40</v>
      </c>
      <c r="K39" s="1">
        <v>6</v>
      </c>
      <c r="L39" s="1"/>
      <c r="M39" s="7">
        <f>SUM(K39:L39)</f>
        <v>6</v>
      </c>
      <c r="N39" s="18">
        <f t="shared" si="1"/>
        <v>46</v>
      </c>
      <c r="O39" s="63">
        <f t="shared" si="2"/>
        <v>14.374999999999998</v>
      </c>
      <c r="P39" s="9">
        <v>22</v>
      </c>
      <c r="Q39" s="22">
        <f t="shared" si="3"/>
        <v>36.375</v>
      </c>
      <c r="R39" s="23"/>
      <c r="S39" s="36"/>
      <c r="T39" s="34"/>
      <c r="U39" s="3"/>
      <c r="V39" s="3"/>
      <c r="W39" s="3"/>
      <c r="X39" s="3"/>
      <c r="Y39" s="3"/>
      <c r="Z39" s="3"/>
      <c r="AA39" s="3"/>
    </row>
    <row r="40" spans="1:27">
      <c r="A40" s="38">
        <v>30</v>
      </c>
      <c r="B40" s="38">
        <v>71020129</v>
      </c>
      <c r="C40" s="38" t="s">
        <v>57</v>
      </c>
      <c r="D40" s="26">
        <v>4</v>
      </c>
      <c r="E40" s="10">
        <v>0</v>
      </c>
      <c r="F40" s="10">
        <v>7</v>
      </c>
      <c r="G40" s="9">
        <v>6</v>
      </c>
      <c r="H40" s="9">
        <v>10</v>
      </c>
      <c r="I40" s="9">
        <v>9</v>
      </c>
      <c r="J40" s="48">
        <f t="shared" si="0"/>
        <v>36</v>
      </c>
      <c r="K40" s="1">
        <v>8</v>
      </c>
      <c r="L40" s="1"/>
      <c r="M40" s="7">
        <f>SUM(K40:L40)</f>
        <v>8</v>
      </c>
      <c r="N40" s="18">
        <f t="shared" si="1"/>
        <v>44</v>
      </c>
      <c r="O40" s="63">
        <f t="shared" si="2"/>
        <v>13.750000000000002</v>
      </c>
      <c r="P40" s="9">
        <v>16.5</v>
      </c>
      <c r="Q40" s="22">
        <f t="shared" si="3"/>
        <v>30.25</v>
      </c>
      <c r="R40" s="23"/>
      <c r="S40" s="36"/>
      <c r="T40" s="34"/>
      <c r="U40" s="3"/>
      <c r="V40" s="3"/>
      <c r="W40" s="3"/>
      <c r="X40" s="3"/>
      <c r="Y40" s="3"/>
      <c r="Z40" s="3"/>
      <c r="AA40" s="3"/>
    </row>
    <row r="41" spans="1:27">
      <c r="A41" s="38">
        <v>31</v>
      </c>
      <c r="B41" s="38">
        <v>71020196</v>
      </c>
      <c r="C41" s="38" t="s">
        <v>58</v>
      </c>
      <c r="D41" s="26">
        <v>0</v>
      </c>
      <c r="E41" s="10">
        <v>0</v>
      </c>
      <c r="F41" s="10">
        <v>5</v>
      </c>
      <c r="G41" s="9">
        <v>7</v>
      </c>
      <c r="H41" s="9">
        <v>1</v>
      </c>
      <c r="I41" s="9">
        <v>2</v>
      </c>
      <c r="J41" s="48">
        <f t="shared" si="0"/>
        <v>15</v>
      </c>
      <c r="K41" s="11">
        <v>0</v>
      </c>
      <c r="L41" s="1"/>
      <c r="M41" s="7">
        <f>SUM(K41:L41)</f>
        <v>0</v>
      </c>
      <c r="N41" s="18">
        <f t="shared" si="1"/>
        <v>15</v>
      </c>
      <c r="O41" s="63">
        <f t="shared" si="2"/>
        <v>4.6875</v>
      </c>
      <c r="P41" s="9">
        <v>16</v>
      </c>
      <c r="Q41" s="22">
        <f t="shared" si="3"/>
        <v>20.6875</v>
      </c>
      <c r="R41" s="23"/>
      <c r="S41" s="36"/>
      <c r="T41" s="34"/>
      <c r="U41" s="3"/>
      <c r="V41" s="3"/>
      <c r="W41" s="3"/>
      <c r="X41" s="3"/>
      <c r="Y41" s="3"/>
      <c r="Z41" s="3"/>
      <c r="AA41" s="3"/>
    </row>
    <row r="42" spans="1:27">
      <c r="A42" s="38">
        <v>32</v>
      </c>
      <c r="B42" s="38">
        <v>81120089</v>
      </c>
      <c r="C42" s="38" t="s">
        <v>24</v>
      </c>
      <c r="D42" s="26">
        <v>3</v>
      </c>
      <c r="E42" s="10">
        <v>10</v>
      </c>
      <c r="F42" s="10">
        <v>0</v>
      </c>
      <c r="G42" s="9">
        <v>0</v>
      </c>
      <c r="H42" s="9">
        <v>10</v>
      </c>
      <c r="I42" s="9">
        <v>3</v>
      </c>
      <c r="J42" s="48">
        <f t="shared" si="0"/>
        <v>26</v>
      </c>
      <c r="K42" s="11">
        <v>8</v>
      </c>
      <c r="L42" s="1"/>
      <c r="M42" s="7">
        <f>SUM(K42:L42)</f>
        <v>8</v>
      </c>
      <c r="N42" s="18">
        <f t="shared" si="1"/>
        <v>34</v>
      </c>
      <c r="O42" s="63">
        <f t="shared" si="2"/>
        <v>10.625</v>
      </c>
      <c r="P42" s="9">
        <v>23.5</v>
      </c>
      <c r="Q42" s="22">
        <f t="shared" si="3"/>
        <v>34.125</v>
      </c>
      <c r="R42" s="23"/>
      <c r="S42" s="36"/>
      <c r="T42" s="34"/>
      <c r="U42" s="3"/>
      <c r="V42" s="3"/>
      <c r="W42" s="3"/>
      <c r="X42" s="3"/>
      <c r="Y42" s="3"/>
      <c r="Z42" s="3"/>
      <c r="AA42" s="3"/>
    </row>
    <row r="43" spans="1:27">
      <c r="A43" s="38">
        <v>33</v>
      </c>
      <c r="B43" s="38">
        <v>81220066</v>
      </c>
      <c r="C43" s="38" t="s">
        <v>25</v>
      </c>
      <c r="D43" s="26">
        <v>0</v>
      </c>
      <c r="E43" s="10">
        <v>10</v>
      </c>
      <c r="F43" s="10">
        <v>0</v>
      </c>
      <c r="G43" s="9">
        <v>8</v>
      </c>
      <c r="H43" s="9">
        <v>1</v>
      </c>
      <c r="I43" s="9">
        <v>0</v>
      </c>
      <c r="J43" s="48">
        <f t="shared" si="0"/>
        <v>19</v>
      </c>
      <c r="K43" s="11">
        <v>0</v>
      </c>
      <c r="L43" s="1"/>
      <c r="M43" s="7">
        <f>SUM(K43:L43)</f>
        <v>0</v>
      </c>
      <c r="N43" s="18">
        <f t="shared" si="1"/>
        <v>19</v>
      </c>
      <c r="O43" s="63">
        <f t="shared" si="2"/>
        <v>5.9375</v>
      </c>
      <c r="P43" s="9">
        <v>22.5</v>
      </c>
      <c r="Q43" s="22">
        <f t="shared" si="3"/>
        <v>28.4375</v>
      </c>
      <c r="R43" s="23"/>
      <c r="S43" s="36"/>
      <c r="T43" s="34"/>
      <c r="U43" s="3"/>
      <c r="V43" s="3"/>
      <c r="W43" s="3"/>
      <c r="X43" s="3"/>
      <c r="Y43" s="3"/>
      <c r="Z43" s="3"/>
      <c r="AA43" s="3"/>
    </row>
    <row r="44" spans="1:27">
      <c r="A44" s="38">
        <v>34</v>
      </c>
      <c r="B44" s="38">
        <v>91420046</v>
      </c>
      <c r="C44" s="38" t="s">
        <v>59</v>
      </c>
      <c r="D44" s="21">
        <v>8</v>
      </c>
      <c r="E44" s="10">
        <v>9</v>
      </c>
      <c r="F44" s="9">
        <v>10</v>
      </c>
      <c r="G44" s="9">
        <v>10</v>
      </c>
      <c r="H44" s="9">
        <v>10</v>
      </c>
      <c r="I44" s="9">
        <v>3</v>
      </c>
      <c r="J44" s="48">
        <f t="shared" si="0"/>
        <v>50</v>
      </c>
      <c r="K44" s="1">
        <v>10</v>
      </c>
      <c r="L44" s="1"/>
      <c r="M44" s="7">
        <f>SUM(K44:L44)</f>
        <v>10</v>
      </c>
      <c r="N44" s="18">
        <f t="shared" si="1"/>
        <v>60</v>
      </c>
      <c r="O44" s="63">
        <f t="shared" si="2"/>
        <v>18.75</v>
      </c>
      <c r="P44" s="9">
        <v>23</v>
      </c>
      <c r="Q44" s="22">
        <f t="shared" si="3"/>
        <v>41.75</v>
      </c>
      <c r="R44" s="23"/>
      <c r="S44" s="36"/>
      <c r="T44" s="34"/>
      <c r="U44" s="3"/>
      <c r="V44" s="3"/>
      <c r="W44" s="3"/>
      <c r="X44" s="3"/>
      <c r="Y44" s="3"/>
      <c r="Z44" s="3"/>
      <c r="AA44" s="3"/>
    </row>
    <row r="45" spans="1:27" s="3" customFormat="1">
      <c r="A45" s="38">
        <v>35</v>
      </c>
      <c r="B45" s="38">
        <v>91420056</v>
      </c>
      <c r="C45" s="38" t="s">
        <v>60</v>
      </c>
      <c r="D45" s="26">
        <v>8</v>
      </c>
      <c r="E45" s="10">
        <v>8</v>
      </c>
      <c r="F45" s="10">
        <v>10</v>
      </c>
      <c r="G45" s="10">
        <v>3</v>
      </c>
      <c r="H45" s="10">
        <v>10</v>
      </c>
      <c r="I45" s="10">
        <v>10</v>
      </c>
      <c r="J45" s="48">
        <f t="shared" si="0"/>
        <v>49</v>
      </c>
      <c r="K45" s="11">
        <v>8</v>
      </c>
      <c r="L45" s="11"/>
      <c r="M45" s="7">
        <f>SUM(K45:L45)</f>
        <v>8</v>
      </c>
      <c r="N45" s="18">
        <f t="shared" si="1"/>
        <v>57</v>
      </c>
      <c r="O45" s="63">
        <f t="shared" si="2"/>
        <v>17.8125</v>
      </c>
      <c r="P45" s="10">
        <v>25</v>
      </c>
      <c r="Q45" s="22">
        <f t="shared" si="3"/>
        <v>42.8125</v>
      </c>
      <c r="R45" s="28"/>
      <c r="S45" s="29"/>
      <c r="T45" s="30"/>
    </row>
    <row r="46" spans="1:27">
      <c r="A46" s="38">
        <v>36</v>
      </c>
      <c r="B46" s="38">
        <v>91420189</v>
      </c>
      <c r="C46" s="38" t="s">
        <v>26</v>
      </c>
      <c r="D46" s="21">
        <v>8</v>
      </c>
      <c r="E46" s="9">
        <v>10</v>
      </c>
      <c r="F46" s="9">
        <v>9</v>
      </c>
      <c r="G46" s="9">
        <v>5</v>
      </c>
      <c r="H46" s="9">
        <v>10</v>
      </c>
      <c r="I46" s="9">
        <v>9</v>
      </c>
      <c r="J46" s="48">
        <f t="shared" si="0"/>
        <v>51</v>
      </c>
      <c r="K46" s="1">
        <v>10</v>
      </c>
      <c r="L46" s="1"/>
      <c r="M46" s="7">
        <f>SUM(K46:L46)</f>
        <v>10</v>
      </c>
      <c r="N46" s="18">
        <f t="shared" si="1"/>
        <v>61</v>
      </c>
      <c r="O46" s="63">
        <f t="shared" si="2"/>
        <v>19.0625</v>
      </c>
      <c r="P46" s="9">
        <v>19.5</v>
      </c>
      <c r="Q46" s="22">
        <f t="shared" si="3"/>
        <v>38.5625</v>
      </c>
      <c r="R46" s="23"/>
      <c r="S46" s="29"/>
      <c r="T46" s="12"/>
      <c r="U46" s="3"/>
      <c r="V46" s="3"/>
      <c r="W46" s="3"/>
      <c r="X46" s="3"/>
      <c r="Y46" s="3"/>
      <c r="Z46" s="3"/>
      <c r="AA46" s="3"/>
    </row>
    <row r="47" spans="1:27" s="3" customFormat="1">
      <c r="A47" s="38">
        <v>37</v>
      </c>
      <c r="B47" s="38">
        <v>91420246</v>
      </c>
      <c r="C47" s="38" t="s">
        <v>61</v>
      </c>
      <c r="D47" s="26">
        <v>8</v>
      </c>
      <c r="E47" s="10">
        <v>5</v>
      </c>
      <c r="F47" s="10">
        <v>10</v>
      </c>
      <c r="G47" s="10">
        <v>3</v>
      </c>
      <c r="H47" s="10">
        <v>4</v>
      </c>
      <c r="I47" s="10">
        <v>4</v>
      </c>
      <c r="J47" s="48">
        <f t="shared" si="0"/>
        <v>34</v>
      </c>
      <c r="K47" s="11">
        <v>10</v>
      </c>
      <c r="L47" s="11"/>
      <c r="M47" s="7">
        <f>SUM(K47:L47)</f>
        <v>10</v>
      </c>
      <c r="N47" s="18">
        <f t="shared" si="1"/>
        <v>44</v>
      </c>
      <c r="O47" s="63">
        <f t="shared" si="2"/>
        <v>13.750000000000002</v>
      </c>
      <c r="P47" s="10">
        <v>25</v>
      </c>
      <c r="Q47" s="22">
        <f t="shared" si="3"/>
        <v>38.75</v>
      </c>
      <c r="R47" s="28"/>
      <c r="S47" s="29"/>
      <c r="T47" s="30"/>
    </row>
    <row r="48" spans="1:27" s="3" customFormat="1">
      <c r="A48" s="39"/>
      <c r="B48" s="39"/>
      <c r="C48" s="39"/>
      <c r="D48" s="40">
        <f>AVERAGE(D46:D47)</f>
        <v>8</v>
      </c>
      <c r="E48" s="40"/>
      <c r="F48" s="40">
        <f>AVERAGE(F44:F47)</f>
        <v>9.75</v>
      </c>
      <c r="G48" s="40"/>
      <c r="H48" s="40"/>
      <c r="I48" s="40"/>
      <c r="J48" s="41"/>
      <c r="K48" s="41">
        <f>AVERAGE(K11:K47)</f>
        <v>7.7297297297297298</v>
      </c>
      <c r="L48" s="41"/>
      <c r="M48" s="41"/>
      <c r="N48" s="41"/>
      <c r="O48" s="42"/>
      <c r="P48" s="40"/>
      <c r="Q48" s="42">
        <f>MAX(Q11:Q47)</f>
        <v>46.25</v>
      </c>
      <c r="R48" s="43"/>
      <c r="S48" s="44"/>
      <c r="T48" s="45"/>
    </row>
    <row r="49" spans="1:20" ht="15" customHeight="1">
      <c r="A49" s="50" t="s">
        <v>15</v>
      </c>
      <c r="B49" s="50"/>
      <c r="C49" s="50"/>
      <c r="D49" s="50"/>
      <c r="E49" s="50"/>
      <c r="F49" s="50"/>
      <c r="G49" s="50"/>
      <c r="H49" s="50"/>
      <c r="I49" s="50"/>
      <c r="J49" s="50"/>
      <c r="K49" s="50" t="s">
        <v>17</v>
      </c>
      <c r="L49" s="50"/>
      <c r="M49" s="50"/>
      <c r="N49" s="51"/>
      <c r="O49" s="51"/>
      <c r="P49" s="51"/>
      <c r="Q49" s="51"/>
      <c r="R49" s="51"/>
      <c r="S49" s="51"/>
      <c r="T49" s="51"/>
    </row>
    <row r="50" spans="1:20" ht="15" customHeight="1">
      <c r="A50" s="50" t="s">
        <v>16</v>
      </c>
      <c r="B50" s="50"/>
      <c r="C50" s="50"/>
      <c r="D50" s="50"/>
      <c r="E50" s="50"/>
      <c r="F50" s="50"/>
      <c r="G50" s="50"/>
      <c r="H50" s="50"/>
      <c r="I50" s="50"/>
      <c r="J50" s="50"/>
      <c r="K50" s="50" t="s">
        <v>18</v>
      </c>
      <c r="L50" s="50"/>
      <c r="M50" s="50"/>
      <c r="N50" s="51"/>
      <c r="O50" s="51"/>
      <c r="P50" s="51"/>
      <c r="Q50" s="51"/>
      <c r="R50" s="51"/>
      <c r="S50" s="51"/>
      <c r="T50" s="51"/>
    </row>
    <row r="51" spans="1:20">
      <c r="Q51" s="3"/>
      <c r="R51" s="3"/>
    </row>
    <row r="52" spans="1:20">
      <c r="Q52" s="3"/>
      <c r="R52" s="3"/>
    </row>
    <row r="53" spans="1:20">
      <c r="Q53" s="3"/>
      <c r="R53" s="3"/>
    </row>
    <row r="54" spans="1:20">
      <c r="Q54" s="3"/>
      <c r="R54" s="3"/>
    </row>
    <row r="55" spans="1:20">
      <c r="Q55" s="3"/>
      <c r="R55" s="3"/>
    </row>
    <row r="56" spans="1:20">
      <c r="Q56" s="3"/>
      <c r="R56" s="3"/>
    </row>
    <row r="57" spans="1:20">
      <c r="Q57" s="3"/>
      <c r="R57" s="3"/>
    </row>
    <row r="58" spans="1:20">
      <c r="Q58" s="3"/>
      <c r="R58" s="3"/>
    </row>
    <row r="59" spans="1:20">
      <c r="Q59" s="3"/>
      <c r="R59" s="3"/>
    </row>
    <row r="60" spans="1:20">
      <c r="Q60" s="3"/>
      <c r="R60" s="3"/>
    </row>
    <row r="61" spans="1:20">
      <c r="Q61" s="3"/>
      <c r="R61" s="3"/>
    </row>
    <row r="62" spans="1:20">
      <c r="Q62" s="3"/>
      <c r="R62" s="3"/>
    </row>
    <row r="63" spans="1:20">
      <c r="Q63" s="3"/>
      <c r="R63" s="3"/>
    </row>
    <row r="64" spans="1:20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  <row r="82" spans="17:18">
      <c r="Q82" s="3"/>
      <c r="R82" s="3"/>
    </row>
    <row r="83" spans="17:18">
      <c r="Q83" s="3"/>
      <c r="R83" s="3"/>
    </row>
    <row r="84" spans="17:18">
      <c r="Q84" s="3"/>
      <c r="R84" s="3"/>
    </row>
    <row r="85" spans="17:18">
      <c r="Q85" s="3"/>
      <c r="R85" s="3"/>
    </row>
    <row r="86" spans="17:18">
      <c r="Q86" s="3"/>
      <c r="R86" s="3"/>
    </row>
    <row r="87" spans="17:18">
      <c r="Q87" s="3"/>
      <c r="R87" s="3"/>
    </row>
    <row r="88" spans="17:18">
      <c r="Q88" s="3"/>
      <c r="R88" s="3"/>
    </row>
    <row r="89" spans="17:18">
      <c r="Q89" s="3"/>
      <c r="R89" s="3"/>
    </row>
    <row r="90" spans="17:18">
      <c r="Q90" s="3"/>
      <c r="R90" s="3"/>
    </row>
    <row r="91" spans="17:18">
      <c r="Q91" s="3"/>
      <c r="R91" s="3"/>
    </row>
  </sheetData>
  <sortState ref="B11:W42">
    <sortCondition ref="B11:B42"/>
  </sortState>
  <mergeCells count="33">
    <mergeCell ref="A1:B3"/>
    <mergeCell ref="C1:L1"/>
    <mergeCell ref="M1:T1"/>
    <mergeCell ref="C2:L2"/>
    <mergeCell ref="M2:T2"/>
    <mergeCell ref="C3:L3"/>
    <mergeCell ref="M3:T3"/>
    <mergeCell ref="A4:B4"/>
    <mergeCell ref="C4:L4"/>
    <mergeCell ref="M4:T4"/>
    <mergeCell ref="A5:C5"/>
    <mergeCell ref="D5:Q5"/>
    <mergeCell ref="R5:T5"/>
    <mergeCell ref="A6:C6"/>
    <mergeCell ref="D6:Q6"/>
    <mergeCell ref="R6:T6"/>
    <mergeCell ref="A7:J7"/>
    <mergeCell ref="K7:M7"/>
    <mergeCell ref="N7:P7"/>
    <mergeCell ref="Q7:T7"/>
    <mergeCell ref="A8:T8"/>
    <mergeCell ref="A9:A10"/>
    <mergeCell ref="B9:B10"/>
    <mergeCell ref="C9:C10"/>
    <mergeCell ref="D9:G9"/>
    <mergeCell ref="K9:L9"/>
    <mergeCell ref="T9:T10"/>
    <mergeCell ref="A49:J49"/>
    <mergeCell ref="A50:J50"/>
    <mergeCell ref="K49:M49"/>
    <mergeCell ref="K50:M50"/>
    <mergeCell ref="N49:T49"/>
    <mergeCell ref="N50:T50"/>
  </mergeCells>
  <pageMargins left="0.75" right="0.75" top="1" bottom="1" header="0.5" footer="0.5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IK</cp:lastModifiedBy>
  <cp:lastPrinted>2013-02-13T16:33:17Z</cp:lastPrinted>
  <dcterms:created xsi:type="dcterms:W3CDTF">2012-11-29T08:40:39Z</dcterms:created>
  <dcterms:modified xsi:type="dcterms:W3CDTF">2013-06-13T04:49:20Z</dcterms:modified>
</cp:coreProperties>
</file>