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M12" i="2"/>
  <c r="M13"/>
  <c r="M14"/>
  <c r="M15"/>
  <c r="M16"/>
  <c r="M17"/>
  <c r="M18"/>
  <c r="M19"/>
  <c r="M20"/>
  <c r="M21"/>
  <c r="M11"/>
  <c r="H12"/>
  <c r="H13"/>
  <c r="H14"/>
  <c r="H15"/>
  <c r="H16"/>
  <c r="H17"/>
  <c r="H18"/>
  <c r="H19"/>
  <c r="H20"/>
  <c r="H21"/>
  <c r="H11"/>
  <c r="O13"/>
  <c r="Q13" s="1"/>
  <c r="O21" l="1"/>
  <c r="Q21" s="1"/>
  <c r="O12"/>
  <c r="Q12" s="1"/>
  <c r="O11"/>
  <c r="Q11" s="1"/>
  <c r="O19"/>
  <c r="Q19" s="1"/>
  <c r="O14"/>
  <c r="Q14" s="1"/>
  <c r="O20"/>
  <c r="Q20" s="1"/>
  <c r="O18"/>
  <c r="Q18" s="1"/>
  <c r="O17"/>
  <c r="Q17" s="1"/>
  <c r="O16"/>
  <c r="Q16" s="1"/>
  <c r="O15"/>
  <c r="Q15" s="1"/>
</calcChain>
</file>

<file path=xl/sharedStrings.xml><?xml version="1.0" encoding="utf-8"?>
<sst xmlns="http://schemas.openxmlformats.org/spreadsheetml/2006/main" count="38" uniqueCount="37">
  <si>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</si>
  <si>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</si>
  <si>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</si>
  <si>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</si>
  <si>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</si>
  <si>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</si>
  <si>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r>
      <t>Course Code:</t>
    </r>
    <r>
      <rPr>
        <sz val="11"/>
        <color theme="1"/>
        <rFont val="Calibri"/>
        <family val="2"/>
        <scheme val="minor"/>
      </rPr>
      <t xml:space="preserve"> MS224</t>
    </r>
  </si>
  <si>
    <r>
      <t>Course Title:</t>
    </r>
    <r>
      <rPr>
        <sz val="11"/>
        <color theme="1"/>
        <rFont val="Calibri"/>
        <family val="2"/>
        <scheme val="minor"/>
      </rPr>
      <t>Engineering Economics</t>
    </r>
  </si>
  <si>
    <r>
      <t>Section:</t>
    </r>
    <r>
      <rPr>
        <sz val="11"/>
        <color theme="1"/>
        <rFont val="Calibri"/>
        <family val="2"/>
        <scheme val="minor"/>
      </rPr>
      <t>B</t>
    </r>
  </si>
  <si>
    <t>Contact:_____________________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</si>
  <si>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</si>
  <si>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</si>
  <si>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</si>
  <si>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</si>
  <si>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</si>
  <si>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</si>
  <si>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</si>
  <si>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</si>
  <si>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</si>
  <si>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</si>
  <si>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SYED HARIS RAZA</t>
  </si>
  <si>
    <t>FAISAL AHMAD</t>
  </si>
  <si>
    <t>USMAN SHAHID</t>
  </si>
  <si>
    <t>MUHAMMAD ZUBAIR YASIN</t>
  </si>
  <si>
    <t>HAMID AYUB</t>
  </si>
  <si>
    <t>KHAWAJA MUHAMMAD AWAIS OMER</t>
  </si>
  <si>
    <t>MUHAMMAD IMRAN</t>
  </si>
  <si>
    <t>MOHAMMAD ALI FAZAIL</t>
  </si>
  <si>
    <t>MUHAMMAD AZEEM -UL-HAQ</t>
  </si>
  <si>
    <t>BILAWAL HUSSAIN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</si>
  <si>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</si>
  <si>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</si>
  <si>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</si>
  <si>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</si>
  <si>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>: Saima Shaheen</t>
    </r>
  </si>
  <si>
    <t>Email: saima.shaheen@umt.edu.pk</t>
  </si>
  <si>
    <t>Ussaid Hasan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</si>
</sst>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Alignment="1">
      <alignment horizontal="center"/>
    </xf>
    <xf numFmtId="1" fontId="0" fillId="33" borderId="10" xfId="0" applyNumberFormat="1" applyFill="1" applyBorder="1" applyAlignment="1">
      <alignment horizontal="center" wrapText="1"/>
    </xf>
    <xf numFmtId="164" fontId="0" fillId="33" borderId="10" xfId="0" applyNumberFormat="1" applyFill="1" applyBorder="1" applyAlignment="1">
      <alignment wrapText="1"/>
    </xf>
    <xf numFmtId="164" fontId="0" fillId="34" borderId="10" xfId="0" applyNumberFormat="1" applyFill="1" applyBorder="1" applyAlignment="1">
      <alignment horizontal="center" wrapText="1"/>
    </xf>
    <xf numFmtId="164" fontId="0" fillId="34" borderId="10" xfId="0" applyNumberFormat="1" applyFill="1" applyBorder="1" applyAlignment="1">
      <alignment wrapText="1"/>
    </xf>
    <xf numFmtId="0" fontId="16" fillId="34" borderId="10" xfId="0" applyFont="1" applyFill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topLeftCell="B1" workbookViewId="0">
      <selection activeCell="S11" sqref="S11"/>
    </sheetView>
  </sheetViews>
  <sheetFormatPr defaultRowHeight="15"/>
  <cols>
    <col min="1" max="1" width="5.140625" bestFit="1" customWidth="1"/>
    <col min="2" max="2" width="10.5703125" bestFit="1" customWidth="1"/>
    <col min="3" max="3" width="34.85546875" bestFit="1" customWidth="1"/>
    <col min="4" max="4" width="3" customWidth="1"/>
    <col min="5" max="7" width="3.7109375" customWidth="1"/>
    <col min="8" max="8" width="8.42578125" customWidth="1"/>
    <col min="9" max="9" width="3.140625" style="4" customWidth="1"/>
    <col min="10" max="10" width="4" customWidth="1"/>
    <col min="11" max="11" width="4.5703125" customWidth="1"/>
    <col min="12" max="12" width="4.28515625" customWidth="1"/>
    <col min="13" max="13" width="9" style="4" customWidth="1"/>
    <col min="14" max="14" width="5.5703125" bestFit="1" customWidth="1"/>
    <col min="15" max="15" width="8.140625" customWidth="1"/>
    <col min="16" max="17" width="8.28515625" customWidth="1"/>
  </cols>
  <sheetData>
    <row r="1" spans="1:17" ht="22.5" customHeight="1">
      <c r="A1" s="17"/>
      <c r="B1" s="17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5" t="s">
        <v>1</v>
      </c>
      <c r="N1" s="25"/>
      <c r="O1" s="25"/>
      <c r="P1" s="25"/>
      <c r="Q1" s="25"/>
    </row>
    <row r="2" spans="1:17" ht="17.25" customHeight="1">
      <c r="A2" s="17"/>
      <c r="B2" s="17"/>
      <c r="C2" s="26" t="s">
        <v>2</v>
      </c>
      <c r="D2" s="26"/>
      <c r="E2" s="26"/>
      <c r="F2" s="26"/>
      <c r="G2" s="26"/>
      <c r="H2" s="26"/>
      <c r="I2" s="26"/>
      <c r="J2" s="26"/>
      <c r="K2" s="26"/>
      <c r="L2" s="26"/>
      <c r="M2" s="25" t="s">
        <v>3</v>
      </c>
      <c r="N2" s="25"/>
      <c r="O2" s="25"/>
      <c r="P2" s="25"/>
      <c r="Q2" s="25"/>
    </row>
    <row r="3" spans="1:17" ht="19.5" customHeight="1">
      <c r="A3" s="17"/>
      <c r="B3" s="17"/>
      <c r="C3" s="26" t="s">
        <v>4</v>
      </c>
      <c r="D3" s="26"/>
      <c r="E3" s="26"/>
      <c r="F3" s="26"/>
      <c r="G3" s="26"/>
      <c r="H3" s="26"/>
      <c r="I3" s="26"/>
      <c r="J3" s="26"/>
      <c r="K3" s="26"/>
      <c r="L3" s="26"/>
      <c r="M3" s="25" t="s">
        <v>5</v>
      </c>
      <c r="N3" s="25"/>
      <c r="O3" s="25"/>
      <c r="P3" s="25"/>
      <c r="Q3" s="25"/>
    </row>
    <row r="4" spans="1:17" ht="24.75" customHeight="1">
      <c r="A4" s="17"/>
      <c r="B4" s="17"/>
      <c r="C4" s="24"/>
      <c r="D4" s="24"/>
      <c r="E4" s="24"/>
      <c r="F4" s="24"/>
      <c r="G4" s="24"/>
      <c r="H4" s="24"/>
      <c r="I4" s="24"/>
      <c r="J4" s="24"/>
      <c r="K4" s="24"/>
      <c r="L4" s="24"/>
      <c r="M4" s="17"/>
      <c r="N4" s="17"/>
      <c r="O4" s="17"/>
      <c r="P4" s="17"/>
      <c r="Q4" s="17"/>
    </row>
    <row r="5" spans="1:17">
      <c r="A5" s="23" t="s">
        <v>6</v>
      </c>
      <c r="B5" s="23"/>
      <c r="C5" s="23"/>
      <c r="D5" s="23" t="s">
        <v>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5" t="s">
        <v>8</v>
      </c>
      <c r="Q5" s="25"/>
    </row>
    <row r="6" spans="1:1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</row>
    <row r="7" spans="1:17">
      <c r="A7" s="23" t="s">
        <v>34</v>
      </c>
      <c r="B7" s="23"/>
      <c r="C7" s="23"/>
      <c r="D7" s="23"/>
      <c r="E7" s="23"/>
      <c r="F7" s="23"/>
      <c r="G7" s="23"/>
      <c r="H7" s="23"/>
      <c r="I7" s="23" t="s">
        <v>9</v>
      </c>
      <c r="J7" s="23"/>
      <c r="K7" s="23"/>
      <c r="L7" s="23"/>
      <c r="M7" s="23"/>
      <c r="N7" s="23" t="s">
        <v>35</v>
      </c>
      <c r="O7" s="23"/>
      <c r="P7" s="23"/>
      <c r="Q7" s="23"/>
    </row>
    <row r="8" spans="1:17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36.75" customHeight="1">
      <c r="A9" s="19" t="s">
        <v>10</v>
      </c>
      <c r="B9" s="19" t="s">
        <v>11</v>
      </c>
      <c r="C9" s="19" t="s">
        <v>12</v>
      </c>
      <c r="D9" s="21" t="s">
        <v>13</v>
      </c>
      <c r="E9" s="22"/>
      <c r="F9" s="22"/>
      <c r="G9" s="22"/>
      <c r="H9" s="9" t="s">
        <v>14</v>
      </c>
      <c r="I9" s="21" t="s">
        <v>15</v>
      </c>
      <c r="J9" s="22"/>
      <c r="K9" s="22"/>
      <c r="L9" s="22"/>
      <c r="M9" s="9" t="s">
        <v>14</v>
      </c>
      <c r="N9" s="10" t="s">
        <v>16</v>
      </c>
      <c r="O9" s="11" t="s">
        <v>17</v>
      </c>
      <c r="P9" s="10" t="s">
        <v>18</v>
      </c>
      <c r="Q9" s="11" t="s">
        <v>19</v>
      </c>
    </row>
    <row r="10" spans="1:17">
      <c r="A10" s="20"/>
      <c r="B10" s="20"/>
      <c r="C10" s="20"/>
      <c r="D10" s="12">
        <v>10</v>
      </c>
      <c r="E10" s="12">
        <v>10</v>
      </c>
      <c r="F10" s="12">
        <v>10</v>
      </c>
      <c r="G10" s="12">
        <v>10</v>
      </c>
      <c r="H10" s="13">
        <v>15</v>
      </c>
      <c r="I10" s="12">
        <v>10</v>
      </c>
      <c r="J10" s="12">
        <v>10</v>
      </c>
      <c r="K10" s="12">
        <v>10</v>
      </c>
      <c r="L10" s="12">
        <v>10</v>
      </c>
      <c r="M10" s="13">
        <v>10</v>
      </c>
      <c r="N10" s="12">
        <v>25</v>
      </c>
      <c r="O10" s="14">
        <v>50</v>
      </c>
      <c r="P10" s="12">
        <v>50</v>
      </c>
      <c r="Q10" s="14">
        <v>100</v>
      </c>
    </row>
    <row r="11" spans="1:17">
      <c r="A11" s="2">
        <v>1</v>
      </c>
      <c r="B11" s="3">
        <v>71020112</v>
      </c>
      <c r="C11" s="3" t="s">
        <v>20</v>
      </c>
      <c r="D11" s="1">
        <v>7</v>
      </c>
      <c r="E11" s="1">
        <v>7</v>
      </c>
      <c r="F11" s="1">
        <v>0</v>
      </c>
      <c r="G11" s="1">
        <v>0</v>
      </c>
      <c r="H11" s="8">
        <f>(D11+E11+F11+G11)*15/40</f>
        <v>5.25</v>
      </c>
      <c r="I11" s="2">
        <v>7</v>
      </c>
      <c r="J11" s="1">
        <v>9</v>
      </c>
      <c r="K11" s="1">
        <v>8</v>
      </c>
      <c r="L11" s="1">
        <v>9</v>
      </c>
      <c r="M11" s="7">
        <f>(I11+J11+K11+L11)*10/40</f>
        <v>8.25</v>
      </c>
      <c r="N11" s="1">
        <v>6</v>
      </c>
      <c r="O11" s="6">
        <f t="shared" ref="O11:O21" si="0">SUM($M11:$N11,$H11)</f>
        <v>19.5</v>
      </c>
      <c r="P11" s="1">
        <v>12</v>
      </c>
      <c r="Q11" s="5">
        <f>O11+P11</f>
        <v>31.5</v>
      </c>
    </row>
    <row r="12" spans="1:17">
      <c r="A12" s="2">
        <v>2</v>
      </c>
      <c r="B12" s="3">
        <v>81120059</v>
      </c>
      <c r="C12" s="3" t="s">
        <v>21</v>
      </c>
      <c r="D12" s="1">
        <v>0</v>
      </c>
      <c r="E12" s="1">
        <v>5</v>
      </c>
      <c r="F12" s="1">
        <v>10</v>
      </c>
      <c r="G12" s="1">
        <v>5</v>
      </c>
      <c r="H12" s="8">
        <f t="shared" ref="H12:H21" si="1">(D12+E12+F12+G12)*15/40</f>
        <v>7.5</v>
      </c>
      <c r="I12" s="2">
        <v>8</v>
      </c>
      <c r="J12" s="1">
        <v>9</v>
      </c>
      <c r="K12" s="1">
        <v>10</v>
      </c>
      <c r="L12" s="1">
        <v>8</v>
      </c>
      <c r="M12" s="7">
        <f t="shared" ref="M12:M21" si="2">(I12+J12+K12+L12)*10/40</f>
        <v>8.75</v>
      </c>
      <c r="N12" s="1">
        <v>18.5</v>
      </c>
      <c r="O12" s="6">
        <f t="shared" si="0"/>
        <v>34.75</v>
      </c>
      <c r="P12" s="1">
        <v>15.5</v>
      </c>
      <c r="Q12" s="5">
        <f t="shared" ref="Q12:Q21" si="3">O12+P12</f>
        <v>50.25</v>
      </c>
    </row>
    <row r="13" spans="1:17">
      <c r="A13" s="2">
        <v>3</v>
      </c>
      <c r="B13" s="3">
        <v>91320032</v>
      </c>
      <c r="C13" s="3" t="s">
        <v>36</v>
      </c>
      <c r="D13" s="1">
        <v>0</v>
      </c>
      <c r="E13" s="1">
        <v>0</v>
      </c>
      <c r="F13" s="1">
        <v>10</v>
      </c>
      <c r="G13" s="1">
        <v>0</v>
      </c>
      <c r="H13" s="8">
        <f t="shared" si="1"/>
        <v>3.75</v>
      </c>
      <c r="I13" s="2">
        <v>0</v>
      </c>
      <c r="J13" s="1">
        <v>0</v>
      </c>
      <c r="K13" s="1">
        <v>10</v>
      </c>
      <c r="L13" s="1">
        <v>0</v>
      </c>
      <c r="M13" s="7">
        <f t="shared" si="2"/>
        <v>2.5</v>
      </c>
      <c r="N13" s="1">
        <v>15</v>
      </c>
      <c r="O13" s="6">
        <f t="shared" si="0"/>
        <v>21.25</v>
      </c>
      <c r="P13" s="1">
        <v>19.5</v>
      </c>
      <c r="Q13" s="5">
        <f t="shared" si="3"/>
        <v>40.75</v>
      </c>
    </row>
    <row r="14" spans="1:17">
      <c r="A14" s="2">
        <v>4</v>
      </c>
      <c r="B14" s="3">
        <v>91420012</v>
      </c>
      <c r="C14" s="3" t="s">
        <v>22</v>
      </c>
      <c r="D14" s="1">
        <v>0</v>
      </c>
      <c r="E14" s="1">
        <v>0</v>
      </c>
      <c r="F14" s="1">
        <v>0</v>
      </c>
      <c r="G14" s="1">
        <v>0</v>
      </c>
      <c r="H14" s="8">
        <f t="shared" si="1"/>
        <v>0</v>
      </c>
      <c r="I14" s="2">
        <v>0</v>
      </c>
      <c r="J14" s="1">
        <v>0</v>
      </c>
      <c r="K14" s="1">
        <v>0</v>
      </c>
      <c r="L14" s="1">
        <v>0</v>
      </c>
      <c r="M14" s="7">
        <f t="shared" si="2"/>
        <v>0</v>
      </c>
      <c r="N14" s="1">
        <v>0</v>
      </c>
      <c r="O14" s="6">
        <f t="shared" si="0"/>
        <v>0</v>
      </c>
      <c r="P14" s="1">
        <v>0</v>
      </c>
      <c r="Q14" s="5">
        <f t="shared" si="3"/>
        <v>0</v>
      </c>
    </row>
    <row r="15" spans="1:17">
      <c r="A15" s="2">
        <v>5</v>
      </c>
      <c r="B15" s="3">
        <v>91420120</v>
      </c>
      <c r="C15" s="3" t="s">
        <v>23</v>
      </c>
      <c r="D15" s="1">
        <v>10</v>
      </c>
      <c r="E15" s="1">
        <v>7.5</v>
      </c>
      <c r="F15" s="1">
        <v>10</v>
      </c>
      <c r="G15" s="1">
        <v>10</v>
      </c>
      <c r="H15" s="8">
        <f t="shared" si="1"/>
        <v>14.0625</v>
      </c>
      <c r="I15" s="2">
        <v>8</v>
      </c>
      <c r="J15" s="1">
        <v>6</v>
      </c>
      <c r="K15" s="1">
        <v>10</v>
      </c>
      <c r="L15" s="1">
        <v>7</v>
      </c>
      <c r="M15" s="7">
        <f t="shared" si="2"/>
        <v>7.75</v>
      </c>
      <c r="N15" s="1">
        <v>23</v>
      </c>
      <c r="O15" s="6">
        <f t="shared" si="0"/>
        <v>44.8125</v>
      </c>
      <c r="P15" s="1">
        <v>38</v>
      </c>
      <c r="Q15" s="5">
        <f t="shared" si="3"/>
        <v>82.8125</v>
      </c>
    </row>
    <row r="16" spans="1:17">
      <c r="A16" s="2">
        <v>6</v>
      </c>
      <c r="B16" s="3">
        <v>91420125</v>
      </c>
      <c r="C16" s="3" t="s">
        <v>24</v>
      </c>
      <c r="D16" s="1">
        <v>10</v>
      </c>
      <c r="E16" s="1">
        <v>7</v>
      </c>
      <c r="F16" s="1">
        <v>10</v>
      </c>
      <c r="G16" s="1">
        <v>10</v>
      </c>
      <c r="H16" s="8">
        <f t="shared" si="1"/>
        <v>13.875</v>
      </c>
      <c r="I16" s="2">
        <v>8</v>
      </c>
      <c r="J16" s="1">
        <v>6</v>
      </c>
      <c r="K16" s="1">
        <v>7</v>
      </c>
      <c r="L16" s="1">
        <v>8</v>
      </c>
      <c r="M16" s="7">
        <f t="shared" si="2"/>
        <v>7.25</v>
      </c>
      <c r="N16" s="1">
        <v>25</v>
      </c>
      <c r="O16" s="6">
        <f t="shared" si="0"/>
        <v>46.125</v>
      </c>
      <c r="P16" s="1">
        <v>34</v>
      </c>
      <c r="Q16" s="5">
        <f t="shared" si="3"/>
        <v>80.125</v>
      </c>
    </row>
    <row r="17" spans="1:17">
      <c r="A17" s="2">
        <v>7</v>
      </c>
      <c r="B17" s="3">
        <v>91420217</v>
      </c>
      <c r="C17" s="3" t="s">
        <v>25</v>
      </c>
      <c r="D17" s="1">
        <v>6</v>
      </c>
      <c r="E17" s="1">
        <v>4.5</v>
      </c>
      <c r="F17" s="1">
        <v>10</v>
      </c>
      <c r="G17" s="1">
        <v>7</v>
      </c>
      <c r="H17" s="8">
        <f t="shared" si="1"/>
        <v>10.3125</v>
      </c>
      <c r="I17" s="2">
        <v>9</v>
      </c>
      <c r="J17" s="1">
        <v>6</v>
      </c>
      <c r="K17" s="1">
        <v>10</v>
      </c>
      <c r="L17" s="1">
        <v>7</v>
      </c>
      <c r="M17" s="7">
        <f t="shared" si="2"/>
        <v>8</v>
      </c>
      <c r="N17" s="1">
        <v>10.5</v>
      </c>
      <c r="O17" s="6">
        <f t="shared" si="0"/>
        <v>28.8125</v>
      </c>
      <c r="P17" s="1">
        <v>17.5</v>
      </c>
      <c r="Q17" s="5">
        <f t="shared" si="3"/>
        <v>46.3125</v>
      </c>
    </row>
    <row r="18" spans="1:17">
      <c r="A18" s="2">
        <v>8</v>
      </c>
      <c r="B18" s="3">
        <v>91420238</v>
      </c>
      <c r="C18" s="3" t="s">
        <v>26</v>
      </c>
      <c r="D18" s="1">
        <v>10</v>
      </c>
      <c r="E18" s="1">
        <v>5</v>
      </c>
      <c r="F18" s="1">
        <v>2</v>
      </c>
      <c r="G18" s="1">
        <v>1</v>
      </c>
      <c r="H18" s="8">
        <f t="shared" si="1"/>
        <v>6.75</v>
      </c>
      <c r="I18" s="2">
        <v>9</v>
      </c>
      <c r="J18" s="1">
        <v>8</v>
      </c>
      <c r="K18" s="1">
        <v>10</v>
      </c>
      <c r="L18" s="1">
        <v>9</v>
      </c>
      <c r="M18" s="7">
        <f t="shared" si="2"/>
        <v>9</v>
      </c>
      <c r="N18" s="1">
        <v>21</v>
      </c>
      <c r="O18" s="6">
        <f t="shared" si="0"/>
        <v>36.75</v>
      </c>
      <c r="P18" s="1">
        <v>22</v>
      </c>
      <c r="Q18" s="5">
        <f t="shared" si="3"/>
        <v>58.75</v>
      </c>
    </row>
    <row r="19" spans="1:17">
      <c r="A19" s="2">
        <v>9</v>
      </c>
      <c r="B19" s="3">
        <v>91420259</v>
      </c>
      <c r="C19" s="3" t="s">
        <v>27</v>
      </c>
      <c r="D19" s="1">
        <v>0</v>
      </c>
      <c r="E19" s="1">
        <v>3</v>
      </c>
      <c r="F19" s="1">
        <v>0</v>
      </c>
      <c r="G19" s="1">
        <v>0</v>
      </c>
      <c r="H19" s="8">
        <f t="shared" si="1"/>
        <v>1.125</v>
      </c>
      <c r="I19" s="2">
        <v>9</v>
      </c>
      <c r="J19" s="1">
        <v>6</v>
      </c>
      <c r="K19" s="1">
        <v>10</v>
      </c>
      <c r="L19" s="1">
        <v>8</v>
      </c>
      <c r="M19" s="7">
        <f t="shared" si="2"/>
        <v>8.25</v>
      </c>
      <c r="N19" s="1">
        <v>11.5</v>
      </c>
      <c r="O19" s="6">
        <f t="shared" si="0"/>
        <v>20.875</v>
      </c>
      <c r="P19" s="1">
        <v>21.5</v>
      </c>
      <c r="Q19" s="5">
        <f t="shared" si="3"/>
        <v>42.375</v>
      </c>
    </row>
    <row r="20" spans="1:17">
      <c r="A20" s="2">
        <v>10</v>
      </c>
      <c r="B20" s="3">
        <v>91420378</v>
      </c>
      <c r="C20" s="3" t="s">
        <v>28</v>
      </c>
      <c r="D20" s="1">
        <v>7</v>
      </c>
      <c r="E20" s="1">
        <v>8</v>
      </c>
      <c r="F20" s="1">
        <v>0</v>
      </c>
      <c r="G20" s="1">
        <v>1</v>
      </c>
      <c r="H20" s="8">
        <f t="shared" si="1"/>
        <v>6</v>
      </c>
      <c r="I20" s="2">
        <v>8</v>
      </c>
      <c r="J20" s="1">
        <v>7</v>
      </c>
      <c r="K20" s="1">
        <v>9</v>
      </c>
      <c r="L20" s="1">
        <v>8</v>
      </c>
      <c r="M20" s="7">
        <f t="shared" si="2"/>
        <v>8</v>
      </c>
      <c r="N20" s="1">
        <v>21</v>
      </c>
      <c r="O20" s="6">
        <f t="shared" si="0"/>
        <v>35</v>
      </c>
      <c r="P20" s="1">
        <v>25</v>
      </c>
      <c r="Q20" s="5">
        <f t="shared" si="3"/>
        <v>60</v>
      </c>
    </row>
    <row r="21" spans="1:17">
      <c r="A21" s="2">
        <v>11</v>
      </c>
      <c r="B21" s="3">
        <v>91420395</v>
      </c>
      <c r="C21" s="3" t="s">
        <v>29</v>
      </c>
      <c r="D21" s="1">
        <v>10</v>
      </c>
      <c r="E21" s="1">
        <v>8</v>
      </c>
      <c r="F21" s="1">
        <v>0</v>
      </c>
      <c r="G21" s="1">
        <v>0</v>
      </c>
      <c r="H21" s="8">
        <f t="shared" si="1"/>
        <v>6.75</v>
      </c>
      <c r="I21" s="2">
        <v>10</v>
      </c>
      <c r="J21" s="1">
        <v>8</v>
      </c>
      <c r="K21" s="1">
        <v>9</v>
      </c>
      <c r="L21" s="1">
        <v>9</v>
      </c>
      <c r="M21" s="7">
        <f t="shared" si="2"/>
        <v>9</v>
      </c>
      <c r="N21" s="1">
        <v>25</v>
      </c>
      <c r="O21" s="6">
        <f t="shared" si="0"/>
        <v>40.75</v>
      </c>
      <c r="P21" s="1">
        <v>32</v>
      </c>
      <c r="Q21" s="5">
        <f t="shared" si="3"/>
        <v>72.75</v>
      </c>
    </row>
    <row r="22" spans="1:17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9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9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" customHeight="1">
      <c r="A25" s="16" t="s">
        <v>30</v>
      </c>
      <c r="B25" s="16"/>
      <c r="C25" s="16"/>
      <c r="D25" s="16"/>
      <c r="E25" s="16"/>
      <c r="F25" s="16"/>
      <c r="G25" s="16"/>
      <c r="H25" s="16"/>
      <c r="I25" s="16" t="s">
        <v>32</v>
      </c>
      <c r="J25" s="16"/>
      <c r="K25" s="16"/>
      <c r="L25" s="16"/>
      <c r="M25" s="16"/>
      <c r="N25" s="17"/>
      <c r="O25" s="17"/>
      <c r="P25" s="17"/>
      <c r="Q25" s="17"/>
    </row>
    <row r="26" spans="1:17" ht="15" customHeight="1">
      <c r="A26" s="16" t="s">
        <v>31</v>
      </c>
      <c r="B26" s="16"/>
      <c r="C26" s="16"/>
      <c r="D26" s="16"/>
      <c r="E26" s="16"/>
      <c r="F26" s="16"/>
      <c r="G26" s="16"/>
      <c r="H26" s="16"/>
      <c r="I26" s="16" t="s">
        <v>33</v>
      </c>
      <c r="J26" s="16"/>
      <c r="K26" s="16"/>
      <c r="L26" s="16"/>
      <c r="M26" s="16"/>
      <c r="N26" s="17"/>
      <c r="O26" s="17"/>
      <c r="P26" s="17"/>
      <c r="Q26" s="17"/>
    </row>
  </sheetData>
  <mergeCells count="34">
    <mergeCell ref="A1:B3"/>
    <mergeCell ref="C1:L1"/>
    <mergeCell ref="M1:Q1"/>
    <mergeCell ref="C2:L2"/>
    <mergeCell ref="M2:Q2"/>
    <mergeCell ref="C3:L3"/>
    <mergeCell ref="M3:Q3"/>
    <mergeCell ref="A4:B4"/>
    <mergeCell ref="C4:L4"/>
    <mergeCell ref="M4:Q4"/>
    <mergeCell ref="A5:C5"/>
    <mergeCell ref="D5:O5"/>
    <mergeCell ref="P5:Q5"/>
    <mergeCell ref="A6:C6"/>
    <mergeCell ref="D6:O6"/>
    <mergeCell ref="P6:Q6"/>
    <mergeCell ref="A7:H7"/>
    <mergeCell ref="I7:M7"/>
    <mergeCell ref="N7:Q7"/>
    <mergeCell ref="A8:Q8"/>
    <mergeCell ref="A9:A10"/>
    <mergeCell ref="B9:B10"/>
    <mergeCell ref="C9:C10"/>
    <mergeCell ref="D9:G9"/>
    <mergeCell ref="I9:L9"/>
    <mergeCell ref="A22:Q22"/>
    <mergeCell ref="A23:Q23"/>
    <mergeCell ref="A24:Q24"/>
    <mergeCell ref="A25:H25"/>
    <mergeCell ref="A26:H26"/>
    <mergeCell ref="I25:M25"/>
    <mergeCell ref="I26:M26"/>
    <mergeCell ref="N25:Q25"/>
    <mergeCell ref="N26:Q26"/>
  </mergeCells>
  <pageMargins left="0.75" right="0.75" top="1" bottom="1" header="0.5" footer="0.5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8926</cp:lastModifiedBy>
  <dcterms:created xsi:type="dcterms:W3CDTF">2013-03-12T05:04:01Z</dcterms:created>
  <dcterms:modified xsi:type="dcterms:W3CDTF">2013-06-27T11:29:11Z</dcterms:modified>
</cp:coreProperties>
</file>