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19" i="1"/>
  <c r="Q22"/>
  <c r="Q27"/>
  <c r="Q32"/>
  <c r="Q33"/>
  <c r="Q39"/>
  <c r="Q40"/>
  <c r="Q41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Q10"/>
  <c r="Q11"/>
  <c r="P10"/>
  <c r="P11"/>
  <c r="P12"/>
  <c r="P13"/>
  <c r="P14"/>
  <c r="P15"/>
  <c r="P16"/>
  <c r="P17"/>
  <c r="P18"/>
  <c r="P9"/>
  <c r="N42"/>
  <c r="N43"/>
  <c r="N44"/>
  <c r="Q44" s="1"/>
  <c r="N45"/>
  <c r="Q45" s="1"/>
  <c r="N46"/>
  <c r="Q46" s="1"/>
  <c r="N47"/>
  <c r="N48"/>
  <c r="Q48" s="1"/>
  <c r="N49"/>
  <c r="Q49" s="1"/>
  <c r="N50"/>
  <c r="N51"/>
  <c r="Q51" s="1"/>
  <c r="N52"/>
  <c r="Q52" s="1"/>
  <c r="N53"/>
  <c r="N27"/>
  <c r="N28"/>
  <c r="N29"/>
  <c r="N30"/>
  <c r="N31"/>
  <c r="Q31" s="1"/>
  <c r="N32"/>
  <c r="N33"/>
  <c r="N34"/>
  <c r="Q34" s="1"/>
  <c r="N35"/>
  <c r="Q35" s="1"/>
  <c r="N36"/>
  <c r="Q36" s="1"/>
  <c r="N37"/>
  <c r="N38"/>
  <c r="N39"/>
  <c r="N40"/>
  <c r="N41"/>
  <c r="N23"/>
  <c r="N24"/>
  <c r="N25"/>
  <c r="Q25" s="1"/>
  <c r="N26"/>
  <c r="Q26" s="1"/>
  <c r="N22"/>
  <c r="N16"/>
  <c r="Q16" s="1"/>
  <c r="N17"/>
  <c r="Q17" s="1"/>
  <c r="N18"/>
  <c r="Q18" s="1"/>
  <c r="N19"/>
  <c r="N20"/>
  <c r="Q20" s="1"/>
  <c r="N21"/>
  <c r="Q21" s="1"/>
  <c r="N10"/>
  <c r="N11"/>
  <c r="N12"/>
  <c r="Q12" s="1"/>
  <c r="N13"/>
  <c r="Q13" s="1"/>
  <c r="N14"/>
  <c r="Q14" s="1"/>
  <c r="N15"/>
  <c r="Q15" s="1"/>
  <c r="N9"/>
  <c r="Q9" s="1"/>
  <c r="H21"/>
  <c r="H22"/>
  <c r="H23"/>
  <c r="H24"/>
  <c r="H25"/>
  <c r="H26"/>
  <c r="H27"/>
  <c r="H28"/>
  <c r="H29"/>
  <c r="Q29" s="1"/>
  <c r="H30"/>
  <c r="Q30" s="1"/>
  <c r="H31"/>
  <c r="H32"/>
  <c r="H33"/>
  <c r="H34"/>
  <c r="H35"/>
  <c r="H36"/>
  <c r="H37"/>
  <c r="H38"/>
  <c r="H39"/>
  <c r="H40"/>
  <c r="H41"/>
  <c r="H42"/>
  <c r="Q42" s="1"/>
  <c r="H43"/>
  <c r="H44"/>
  <c r="H45"/>
  <c r="H46"/>
  <c r="H47"/>
  <c r="H48"/>
  <c r="H49"/>
  <c r="H50"/>
  <c r="H51"/>
  <c r="H52"/>
  <c r="H53"/>
  <c r="H10"/>
  <c r="H11"/>
  <c r="H12"/>
  <c r="H13"/>
  <c r="H14"/>
  <c r="H15"/>
  <c r="H16"/>
  <c r="H17"/>
  <c r="H18"/>
  <c r="H19"/>
  <c r="H20"/>
  <c r="H9"/>
  <c r="Q53" l="1"/>
  <c r="Q50"/>
  <c r="Q47"/>
  <c r="Q43"/>
  <c r="Q38"/>
  <c r="Q37"/>
  <c r="Q28"/>
  <c r="Q24"/>
  <c r="Q23"/>
</calcChain>
</file>

<file path=xl/comments1.xml><?xml version="1.0" encoding="utf-8"?>
<comments xmlns="http://schemas.openxmlformats.org/spreadsheetml/2006/main">
  <authors>
    <author>Author</author>
  </authors>
  <commentList>
    <comment ref="H8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N8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<sst xmlns="http://schemas.openxmlformats.org/spreadsheetml/2006/main" count="74" uniqueCount="74">
  <si>
    <t>University of Management and Technology</t>
  </si>
  <si>
    <t>Control No.</t>
  </si>
  <si>
    <t>_____</t>
  </si>
  <si>
    <t>Office of Controller of Examinations</t>
  </si>
  <si>
    <t>Program: BSEE</t>
  </si>
  <si>
    <t>Award List</t>
  </si>
  <si>
    <t>Semester:  Fall, 2013</t>
  </si>
  <si>
    <t>Resource Person:</t>
  </si>
  <si>
    <t>Dr.M.Tahir Mushtaq</t>
  </si>
  <si>
    <t>Contact No.: 03204310975</t>
  </si>
  <si>
    <t>email:tahir.mushtaq@umt.edu.pk</t>
  </si>
  <si>
    <t>S. No</t>
  </si>
  <si>
    <t>CLASS  PERFORMANCE</t>
  </si>
  <si>
    <t>FINAL AWARD</t>
  </si>
  <si>
    <t>Particulars of Participants</t>
  </si>
  <si>
    <t>Quizzes</t>
  </si>
  <si>
    <t>Quiz Total</t>
  </si>
  <si>
    <t>Assignments</t>
  </si>
  <si>
    <t>Assign. Total</t>
  </si>
  <si>
    <t>Midterm Exam</t>
  </si>
  <si>
    <t>Sessional Total</t>
  </si>
  <si>
    <t>Final Exam</t>
  </si>
  <si>
    <t>Total Marks</t>
  </si>
  <si>
    <t>Grade</t>
  </si>
  <si>
    <t>I.D. No.</t>
  </si>
  <si>
    <t>Name</t>
  </si>
  <si>
    <t>Course Title: Digital Logic Design</t>
  </si>
  <si>
    <t xml:space="preserve">Course Code: EE 221  </t>
  </si>
  <si>
    <t>Section D</t>
  </si>
  <si>
    <t xml:space="preserve">AHMED </t>
  </si>
  <si>
    <t>MUHAMMAD ASJAD KHAN</t>
  </si>
  <si>
    <t>MUHAMMAD ZAHID HANIF</t>
  </si>
  <si>
    <t>SHAHROZE KAMRAN GILL</t>
  </si>
  <si>
    <t>ASAD TARIQ</t>
  </si>
  <si>
    <t>MUNEEB AMEEN</t>
  </si>
  <si>
    <t>BILAL SHAHID</t>
  </si>
  <si>
    <t>MUHAMMAD ADEEL RANA</t>
  </si>
  <si>
    <t>MAZHER IQBAL</t>
  </si>
  <si>
    <t>MUHAMMAD AHMED KHAN</t>
  </si>
  <si>
    <t xml:space="preserve">ZOHAIB AFZAL </t>
  </si>
  <si>
    <t>MUHAMMAD AHMAD</t>
  </si>
  <si>
    <t>MUHAMMAD AKBER ABDUL REHMAN</t>
  </si>
  <si>
    <t>HASSAN ALI</t>
  </si>
  <si>
    <t>HAFIZ AHMAD</t>
  </si>
  <si>
    <t>FURQAN FAROOQ</t>
  </si>
  <si>
    <t>USSAMA AYUB</t>
  </si>
  <si>
    <t>ADEEL BILAL</t>
  </si>
  <si>
    <t>MUHAMMAD ASIM TANVEER</t>
  </si>
  <si>
    <t>HAFIZ MUHAMMAD REHAN BUTT</t>
  </si>
  <si>
    <t>ATHAR FAROOQ</t>
  </si>
  <si>
    <t>ZARRAR HAMEED</t>
  </si>
  <si>
    <t>SOHAIB NAYYAR</t>
  </si>
  <si>
    <t>MUHAMMAD ALI</t>
  </si>
  <si>
    <t>GHULAM MOHYUDIN</t>
  </si>
  <si>
    <t>HASSAN AMEER</t>
  </si>
  <si>
    <t>MUHAMMAD NAUMAN RIAZ</t>
  </si>
  <si>
    <t>MUHAMMAD AHMED</t>
  </si>
  <si>
    <t>SARDAR MUHAMMAD SHAFI</t>
  </si>
  <si>
    <t>ABAIDULLAH ANWAR</t>
  </si>
  <si>
    <t>MUHAMMAD AHMAD NOOR</t>
  </si>
  <si>
    <t>ZOHAIB HASSAN</t>
  </si>
  <si>
    <t>NABEEL SHABBIR</t>
  </si>
  <si>
    <t>MUHAMMAD IBTISAM INSAR</t>
  </si>
  <si>
    <t>MUHAMMAD IJAZ</t>
  </si>
  <si>
    <t>MUHAMMAD ABDULLAH KHAN</t>
  </si>
  <si>
    <t>MUHAMMAD BILAL ZIA BUTT</t>
  </si>
  <si>
    <t>GHULAM GHONUSAL FAREED</t>
  </si>
  <si>
    <t>USMAN SHARIF</t>
  </si>
  <si>
    <t>ABDULLAH ZAHEER</t>
  </si>
  <si>
    <t>KALEEM ULLAH SATTAR</t>
  </si>
  <si>
    <t>RANA QAMAR ZAMAN</t>
  </si>
  <si>
    <t>M.Najm-u-Din</t>
  </si>
  <si>
    <t>M.Daniyal</t>
  </si>
  <si>
    <t>Fawad Fazal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</si>
</sst>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;[Red]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color rgb="FF000066"/>
      <name val="Verdana"/>
      <family val="2"/>
    </font>
    <font>
      <sz val="10"/>
      <name val="Arial"/>
      <family val="2"/>
    </font>
    <font>
      <sz val="16"/>
      <name val="Rodchenko"/>
    </font>
    <font>
      <sz val="16"/>
      <color indexed="8"/>
      <name val="Rodchenko"/>
    </font>
    <font>
      <b/>
      <sz val="11"/>
      <name val="Arial"/>
      <family val="2"/>
    </font>
    <font>
      <sz val="11"/>
      <name val="Rodchenko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u/>
      <sz val="12"/>
      <color indexed="8"/>
      <name val="Arial Black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2"/>
      <name val="MS Sans Serif"/>
      <family val="2"/>
    </font>
    <font>
      <b/>
      <sz val="11"/>
      <name val="MS Sans Serif"/>
      <family val="2"/>
    </font>
    <font>
      <b/>
      <sz val="11"/>
      <color indexed="8"/>
      <name val="Arial"/>
      <family val="2"/>
    </font>
    <font>
      <b/>
      <i/>
      <sz val="14"/>
      <color rgb="FF000000"/>
      <name val="Arial"/>
      <family val="2"/>
    </font>
    <font>
      <b/>
      <i/>
      <sz val="11"/>
      <name val="Arial"/>
      <family val="2"/>
    </font>
    <font>
      <b/>
      <sz val="11"/>
      <name val="Albertus MT"/>
      <family val="1"/>
    </font>
    <font>
      <b/>
      <sz val="14"/>
      <color rgb="FF800000"/>
      <name val="Albertus MT"/>
      <family val="1"/>
    </font>
    <font>
      <b/>
      <sz val="14"/>
      <color rgb="FF800000"/>
      <name val="Calibri"/>
      <family val="2"/>
      <scheme val="minor"/>
    </font>
    <font>
      <b/>
      <sz val="14"/>
      <name val="Arial"/>
      <family val="2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3" fillId="0" borderId="0" xfId="2" applyFill="1" applyAlignment="1" applyProtection="1">
      <alignment horizont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4" fillId="0" borderId="0" xfId="2" applyNumberFormat="1" applyFont="1" applyFill="1" applyAlignment="1" applyProtection="1">
      <alignment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3" fillId="0" borderId="0" xfId="2" applyFill="1" applyProtection="1"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 applyProtection="1">
      <alignment horizontal="left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2" fontId="12" fillId="0" borderId="0" xfId="2" applyNumberFormat="1" applyFont="1" applyFill="1" applyBorder="1" applyAlignment="1" applyProtection="1">
      <alignment horizontal="left" vertical="center"/>
      <protection locked="0"/>
    </xf>
    <xf numFmtId="0" fontId="9" fillId="0" borderId="0" xfId="2" applyNumberFormat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0" fontId="13" fillId="0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Protection="1">
      <protection locked="0"/>
    </xf>
    <xf numFmtId="0" fontId="14" fillId="0" borderId="0" xfId="2" applyFont="1" applyFill="1" applyAlignment="1" applyProtection="1">
      <alignment horizontal="centerContinuous" vertical="center"/>
      <protection locked="0"/>
    </xf>
    <xf numFmtId="0" fontId="15" fillId="0" borderId="0" xfId="2" applyFont="1" applyFill="1" applyAlignment="1" applyProtection="1">
      <alignment horizontal="center" vertical="center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13" fillId="0" borderId="0" xfId="2" applyFont="1" applyFill="1" applyAlignment="1" applyProtection="1">
      <alignment vertical="center"/>
      <protection locked="0"/>
    </xf>
    <xf numFmtId="0" fontId="17" fillId="0" borderId="0" xfId="2" applyFont="1" applyFill="1" applyProtection="1">
      <protection locked="0"/>
    </xf>
    <xf numFmtId="2" fontId="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NumberFormat="1" applyFont="1" applyFill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left" vertical="center" indent="1"/>
      <protection locked="0"/>
    </xf>
    <xf numFmtId="0" fontId="13" fillId="0" borderId="0" xfId="2" applyFont="1" applyFill="1" applyAlignment="1" applyProtection="1">
      <alignment horizontal="right" vertical="center"/>
      <protection locked="0"/>
    </xf>
    <xf numFmtId="0" fontId="14" fillId="0" borderId="0" xfId="2" applyFont="1" applyFill="1" applyAlignment="1" applyProtection="1">
      <alignment vertical="center"/>
      <protection locked="0"/>
    </xf>
    <xf numFmtId="0" fontId="18" fillId="0" borderId="0" xfId="2" applyFont="1" applyFill="1" applyProtection="1">
      <protection locked="0"/>
    </xf>
    <xf numFmtId="0" fontId="18" fillId="0" borderId="0" xfId="2" applyFont="1" applyFill="1" applyAlignment="1" applyProtection="1">
      <alignment vertical="center"/>
      <protection locked="0"/>
    </xf>
    <xf numFmtId="0" fontId="19" fillId="0" borderId="0" xfId="2" applyFont="1" applyFill="1" applyAlignment="1" applyProtection="1">
      <alignment vertical="center"/>
      <protection locked="0"/>
    </xf>
    <xf numFmtId="0" fontId="18" fillId="0" borderId="0" xfId="2" applyNumberFormat="1" applyFont="1" applyFill="1" applyAlignment="1" applyProtection="1">
      <alignment vertical="center"/>
      <protection locked="0"/>
    </xf>
    <xf numFmtId="0" fontId="13" fillId="0" borderId="4" xfId="2" applyFont="1" applyFill="1" applyBorder="1" applyAlignment="1" applyProtection="1">
      <alignment vertical="center"/>
      <protection locked="0"/>
    </xf>
    <xf numFmtId="0" fontId="6" fillId="0" borderId="5" xfId="2" applyFont="1" applyFill="1" applyBorder="1" applyAlignment="1" applyProtection="1">
      <alignment vertical="center"/>
      <protection locked="0"/>
    </xf>
    <xf numFmtId="0" fontId="6" fillId="0" borderId="6" xfId="2" applyFont="1" applyFill="1" applyBorder="1" applyAlignment="1" applyProtection="1">
      <alignment horizontal="centerContinuous" vertical="center"/>
      <protection locked="0"/>
    </xf>
    <xf numFmtId="0" fontId="19" fillId="0" borderId="7" xfId="2" applyFont="1" applyFill="1" applyBorder="1" applyAlignment="1" applyProtection="1">
      <alignment horizontal="centerContinuous" vertical="center"/>
      <protection locked="0"/>
    </xf>
    <xf numFmtId="0" fontId="6" fillId="0" borderId="7" xfId="2" applyNumberFormat="1" applyFont="1" applyFill="1" applyBorder="1" applyAlignment="1" applyProtection="1">
      <alignment horizontal="centerContinuous" vertical="center"/>
      <protection locked="0"/>
    </xf>
    <xf numFmtId="0" fontId="6" fillId="0" borderId="7" xfId="2" applyFont="1" applyFill="1" applyBorder="1" applyAlignment="1" applyProtection="1">
      <alignment horizontal="centerContinuous" vertical="center"/>
      <protection locked="0"/>
    </xf>
    <xf numFmtId="0" fontId="6" fillId="0" borderId="9" xfId="2" applyFont="1" applyFill="1" applyBorder="1" applyAlignment="1" applyProtection="1">
      <alignment horizontal="centerContinuous" vertical="center"/>
      <protection locked="0"/>
    </xf>
    <xf numFmtId="0" fontId="21" fillId="0" borderId="10" xfId="2" applyFont="1" applyFill="1" applyBorder="1" applyAlignment="1" applyProtection="1">
      <alignment horizontal="centerContinuous" vertical="center"/>
      <protection locked="0"/>
    </xf>
    <xf numFmtId="0" fontId="19" fillId="0" borderId="7" xfId="2" applyFont="1" applyFill="1" applyBorder="1" applyAlignment="1" applyProtection="1">
      <alignment horizontal="center" vertical="center" wrapText="1"/>
      <protection locked="0"/>
    </xf>
    <xf numFmtId="0" fontId="19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9" fontId="19" fillId="0" borderId="3" xfId="2" applyNumberFormat="1" applyFont="1" applyFill="1" applyBorder="1" applyAlignment="1" applyProtection="1">
      <alignment horizontal="center" vertical="center"/>
      <protection locked="0"/>
    </xf>
    <xf numFmtId="1" fontId="6" fillId="2" borderId="3" xfId="1" applyNumberFormat="1" applyFont="1" applyFill="1" applyBorder="1" applyAlignment="1" applyProtection="1">
      <alignment horizontal="center" vertical="center"/>
      <protection locked="0"/>
    </xf>
    <xf numFmtId="9" fontId="6" fillId="0" borderId="3" xfId="2" applyNumberFormat="1" applyFont="1" applyFill="1" applyBorder="1" applyAlignment="1" applyProtection="1">
      <alignment horizontal="center" vertical="center"/>
      <protection locked="0"/>
    </xf>
    <xf numFmtId="2" fontId="6" fillId="4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2" fillId="0" borderId="7" xfId="2" applyNumberFormat="1" applyFont="1" applyFill="1" applyBorder="1" applyAlignment="1" applyProtection="1">
      <alignment horizontal="center" vertical="center"/>
      <protection locked="0"/>
    </xf>
    <xf numFmtId="164" fontId="22" fillId="0" borderId="7" xfId="2" applyNumberFormat="1" applyFont="1" applyFill="1" applyBorder="1" applyAlignment="1" applyProtection="1">
      <alignment horizontal="center" vertical="center"/>
      <protection locked="0"/>
    </xf>
    <xf numFmtId="164" fontId="22" fillId="2" borderId="7" xfId="2" applyNumberFormat="1" applyFont="1" applyFill="1" applyBorder="1" applyAlignment="1" applyProtection="1">
      <alignment horizontal="center" vertical="center"/>
      <protection locked="0"/>
    </xf>
    <xf numFmtId="2" fontId="22" fillId="0" borderId="7" xfId="2" applyNumberFormat="1" applyFont="1" applyFill="1" applyBorder="1" applyAlignment="1" applyProtection="1">
      <alignment horizontal="center" vertical="center"/>
      <protection locked="0"/>
    </xf>
    <xf numFmtId="2" fontId="22" fillId="4" borderId="7" xfId="2" applyNumberFormat="1" applyFont="1" applyFill="1" applyBorder="1" applyAlignment="1" applyProtection="1">
      <alignment horizontal="center" vertical="center"/>
      <protection locked="0"/>
    </xf>
    <xf numFmtId="1" fontId="22" fillId="0" borderId="7" xfId="2" applyNumberFormat="1" applyFont="1" applyFill="1" applyBorder="1" applyAlignment="1" applyProtection="1">
      <alignment horizontal="center" vertical="center"/>
      <protection locked="0"/>
    </xf>
    <xf numFmtId="0" fontId="23" fillId="0" borderId="7" xfId="0" applyFont="1" applyBorder="1"/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4" fillId="0" borderId="7" xfId="0" applyFont="1" applyBorder="1"/>
    <xf numFmtId="0" fontId="25" fillId="0" borderId="0" xfId="2" applyFont="1" applyFill="1" applyProtection="1">
      <protection locked="0"/>
    </xf>
    <xf numFmtId="0" fontId="26" fillId="0" borderId="7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vertical="center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NumberFormat="1" applyFont="1" applyFill="1" applyBorder="1" applyAlignment="1" applyProtection="1">
      <alignment horizontal="right"/>
      <protection locked="0"/>
    </xf>
    <xf numFmtId="0" fontId="29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vertical="center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2" fontId="12" fillId="0" borderId="0" xfId="2" applyNumberFormat="1" applyFont="1" applyFill="1" applyBorder="1" applyAlignment="1" applyProtection="1">
      <alignment horizontal="center" vertical="center"/>
      <protection locked="0"/>
    </xf>
    <xf numFmtId="165" fontId="12" fillId="0" borderId="0" xfId="2" applyNumberFormat="1" applyFont="1" applyFill="1" applyBorder="1" applyAlignment="1" applyProtection="1">
      <alignment horizontal="center" vertical="center"/>
      <protection locked="0"/>
    </xf>
    <xf numFmtId="2" fontId="3" fillId="0" borderId="0" xfId="2" applyNumberFormat="1" applyFont="1" applyFill="1" applyBorder="1" applyAlignment="1" applyProtection="1">
      <alignment horizontal="center" vertical="center"/>
      <protection locked="0"/>
    </xf>
    <xf numFmtId="1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NumberFormat="1" applyFont="1" applyFill="1" applyBorder="1" applyAlignment="1" applyProtection="1">
      <alignment horizontal="right"/>
      <protection locked="0"/>
    </xf>
    <xf numFmtId="0" fontId="18" fillId="0" borderId="3" xfId="2" applyFont="1" applyFill="1" applyBorder="1" applyAlignment="1" applyProtection="1">
      <alignment horizontal="center" vertical="center" textRotation="90" wrapText="1"/>
      <protection locked="0"/>
    </xf>
    <xf numFmtId="0" fontId="18" fillId="0" borderId="10" xfId="2" applyFont="1" applyFill="1" applyBorder="1" applyAlignment="1" applyProtection="1">
      <alignment horizontal="center" vertical="center" textRotation="90" wrapText="1"/>
      <protection locked="0"/>
    </xf>
    <xf numFmtId="1" fontId="6" fillId="2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3" xfId="2" applyFont="1" applyBorder="1" applyAlignment="1">
      <alignment horizontal="center" vertical="center" textRotation="180"/>
    </xf>
    <xf numFmtId="0" fontId="20" fillId="0" borderId="8" xfId="2" applyFont="1" applyBorder="1" applyAlignment="1">
      <alignment horizontal="center" vertical="center" textRotation="180"/>
    </xf>
    <xf numFmtId="0" fontId="20" fillId="0" borderId="10" xfId="2" applyFont="1" applyBorder="1" applyAlignment="1">
      <alignment horizontal="center" vertical="center" textRotation="18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19" fillId="2" borderId="11" xfId="2" applyFont="1" applyFill="1" applyBorder="1" applyAlignment="1" applyProtection="1">
      <alignment horizontal="center" vertical="center"/>
      <protection locked="0"/>
    </xf>
    <xf numFmtId="0" fontId="19" fillId="2" borderId="12" xfId="2" applyFont="1" applyFill="1" applyBorder="1" applyAlignment="1" applyProtection="1">
      <alignment horizontal="center" vertical="center"/>
      <protection locked="0"/>
    </xf>
    <xf numFmtId="0" fontId="19" fillId="2" borderId="6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2"/>
    <cellStyle name="Normal_Award List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438150</xdr:colOff>
      <xdr:row>2</xdr:row>
      <xdr:rowOff>219075</xdr:rowOff>
    </xdr:to>
    <xdr:pic>
      <xdr:nvPicPr>
        <xdr:cNvPr id="2" name="Picture 1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104775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6"/>
  <sheetViews>
    <sheetView tabSelected="1" topLeftCell="A39" workbookViewId="0">
      <selection activeCell="E48" sqref="E48"/>
    </sheetView>
  </sheetViews>
  <sheetFormatPr defaultRowHeight="15"/>
  <cols>
    <col min="1" max="1" width="3.7109375" customWidth="1"/>
    <col min="3" max="3" width="23.28515625" customWidth="1"/>
    <col min="4" max="4" width="3.42578125" customWidth="1"/>
    <col min="5" max="5" width="3.28515625" customWidth="1"/>
    <col min="6" max="6" width="3.140625" customWidth="1"/>
    <col min="7" max="7" width="3.85546875" customWidth="1"/>
    <col min="8" max="8" width="5.42578125" customWidth="1"/>
    <col min="9" max="9" width="5" customWidth="1"/>
    <col min="10" max="10" width="4.85546875" customWidth="1"/>
    <col min="11" max="11" width="5.85546875" customWidth="1"/>
    <col min="12" max="12" width="5.140625" customWidth="1"/>
    <col min="13" max="13" width="5.42578125" customWidth="1"/>
    <col min="14" max="14" width="5.85546875" customWidth="1"/>
  </cols>
  <sheetData>
    <row r="1" spans="1:22" ht="20.25">
      <c r="A1" s="1"/>
      <c r="B1" s="2"/>
      <c r="C1" s="2" t="s">
        <v>0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4"/>
      <c r="P1" s="2"/>
      <c r="Q1" s="2"/>
      <c r="R1" s="5" t="s">
        <v>1</v>
      </c>
      <c r="S1" s="6"/>
      <c r="T1" s="7"/>
      <c r="U1" s="2" t="s">
        <v>2</v>
      </c>
    </row>
    <row r="2" spans="1:22" ht="22.5">
      <c r="A2" s="1"/>
      <c r="B2" s="2"/>
      <c r="C2" s="8" t="s">
        <v>3</v>
      </c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4"/>
      <c r="P2" s="7"/>
      <c r="Q2" s="7"/>
      <c r="R2" s="5" t="s">
        <v>4</v>
      </c>
      <c r="S2" s="9"/>
      <c r="T2" s="7"/>
      <c r="U2" s="2"/>
    </row>
    <row r="3" spans="1:22" ht="19.5">
      <c r="A3" s="1"/>
      <c r="B3" s="10"/>
      <c r="C3" s="11" t="s">
        <v>5</v>
      </c>
      <c r="D3" s="7"/>
      <c r="E3" s="7"/>
      <c r="F3" s="7"/>
      <c r="G3" s="7"/>
      <c r="H3" s="12"/>
      <c r="I3" s="12"/>
      <c r="J3" s="12"/>
      <c r="K3" s="12"/>
      <c r="L3" s="12"/>
      <c r="M3" s="13"/>
      <c r="N3" s="12"/>
      <c r="O3" s="14"/>
      <c r="P3" s="10"/>
      <c r="Q3" s="15"/>
      <c r="R3" s="5" t="s">
        <v>6</v>
      </c>
      <c r="S3" s="16"/>
      <c r="T3" s="17"/>
      <c r="U3" s="18"/>
    </row>
    <row r="4" spans="1:22" ht="15.75">
      <c r="A4" s="19"/>
      <c r="B4" s="20" t="s">
        <v>27</v>
      </c>
      <c r="C4" s="21"/>
      <c r="D4" s="22"/>
      <c r="E4" s="22"/>
      <c r="F4" s="22"/>
      <c r="G4" s="23"/>
      <c r="H4" s="21" t="s">
        <v>26</v>
      </c>
      <c r="I4" s="24"/>
      <c r="J4" s="24"/>
      <c r="K4" s="24"/>
      <c r="L4" s="24"/>
      <c r="M4" s="24"/>
      <c r="N4" s="24"/>
      <c r="O4" s="25"/>
      <c r="P4" s="26"/>
      <c r="Q4" s="27"/>
      <c r="R4" s="28" t="s">
        <v>28</v>
      </c>
      <c r="S4" s="5"/>
      <c r="T4" s="29"/>
      <c r="U4" s="5"/>
    </row>
    <row r="5" spans="1:22" ht="15.75">
      <c r="A5" s="19"/>
      <c r="B5" s="9" t="s">
        <v>7</v>
      </c>
      <c r="C5" s="21" t="s">
        <v>8</v>
      </c>
      <c r="D5" s="30"/>
      <c r="E5" s="30"/>
      <c r="F5" s="30"/>
      <c r="G5" s="30"/>
      <c r="H5" s="31" t="s">
        <v>9</v>
      </c>
      <c r="I5" s="31"/>
      <c r="J5" s="31"/>
      <c r="K5" s="23"/>
      <c r="L5" s="31"/>
      <c r="M5" s="31"/>
      <c r="N5" s="31"/>
      <c r="O5" s="32"/>
      <c r="P5" s="29"/>
      <c r="Q5" s="22" t="s">
        <v>10</v>
      </c>
      <c r="R5" s="30"/>
      <c r="S5" s="29"/>
      <c r="T5" s="17"/>
      <c r="U5" s="23"/>
    </row>
    <row r="6" spans="1:22">
      <c r="A6" s="81" t="s">
        <v>11</v>
      </c>
      <c r="B6" s="33"/>
      <c r="C6" s="34"/>
      <c r="D6" s="35" t="s">
        <v>12</v>
      </c>
      <c r="E6" s="35"/>
      <c r="F6" s="35"/>
      <c r="G6" s="35"/>
      <c r="H6" s="36"/>
      <c r="I6" s="36"/>
      <c r="J6" s="36"/>
      <c r="K6" s="36"/>
      <c r="L6" s="36"/>
      <c r="M6" s="36"/>
      <c r="N6" s="36"/>
      <c r="O6" s="37"/>
      <c r="P6" s="38"/>
      <c r="Q6" s="38"/>
      <c r="R6" s="38"/>
      <c r="S6" s="84" t="s">
        <v>13</v>
      </c>
      <c r="T6" s="84"/>
      <c r="U6" s="84"/>
    </row>
    <row r="7" spans="1:22" ht="60">
      <c r="A7" s="82"/>
      <c r="B7" s="39" t="s">
        <v>14</v>
      </c>
      <c r="C7" s="40"/>
      <c r="D7" s="38" t="s">
        <v>15</v>
      </c>
      <c r="E7" s="38"/>
      <c r="F7" s="38"/>
      <c r="G7" s="38"/>
      <c r="H7" s="41" t="s">
        <v>16</v>
      </c>
      <c r="I7" s="85" t="s">
        <v>17</v>
      </c>
      <c r="J7" s="86"/>
      <c r="K7" s="86"/>
      <c r="L7" s="86"/>
      <c r="M7" s="87"/>
      <c r="N7" s="42" t="s">
        <v>18</v>
      </c>
      <c r="O7" s="88" t="s">
        <v>19</v>
      </c>
      <c r="P7" s="89"/>
      <c r="Q7" s="43" t="s">
        <v>20</v>
      </c>
      <c r="R7" s="88" t="s">
        <v>21</v>
      </c>
      <c r="S7" s="89"/>
      <c r="T7" s="43" t="s">
        <v>22</v>
      </c>
      <c r="U7" s="78" t="s">
        <v>23</v>
      </c>
    </row>
    <row r="8" spans="1:22" ht="15.75" thickBot="1">
      <c r="A8" s="83"/>
      <c r="B8" s="44" t="s">
        <v>24</v>
      </c>
      <c r="C8" s="45" t="s">
        <v>25</v>
      </c>
      <c r="D8" s="45">
        <v>10</v>
      </c>
      <c r="E8" s="46">
        <v>10</v>
      </c>
      <c r="F8" s="45">
        <v>10</v>
      </c>
      <c r="G8" s="45">
        <v>10</v>
      </c>
      <c r="H8" s="47">
        <v>0.15</v>
      </c>
      <c r="I8" s="48">
        <v>10</v>
      </c>
      <c r="J8" s="48">
        <v>10</v>
      </c>
      <c r="K8" s="48">
        <v>10</v>
      </c>
      <c r="L8" s="48">
        <v>10</v>
      </c>
      <c r="M8" s="48">
        <v>10</v>
      </c>
      <c r="N8" s="47">
        <v>0.1</v>
      </c>
      <c r="O8" s="80">
        <v>60</v>
      </c>
      <c r="P8" s="49">
        <v>0.25</v>
      </c>
      <c r="Q8" s="49">
        <v>0.5</v>
      </c>
      <c r="R8" s="90">
        <v>100</v>
      </c>
      <c r="S8" s="50">
        <v>50</v>
      </c>
      <c r="T8" s="49">
        <v>1</v>
      </c>
      <c r="U8" s="49"/>
      <c r="V8" s="79"/>
    </row>
    <row r="9" spans="1:22" ht="19.5" thickBot="1">
      <c r="A9" s="51">
        <v>1</v>
      </c>
      <c r="B9" s="51">
        <v>12017019003</v>
      </c>
      <c r="C9" s="52" t="s">
        <v>29</v>
      </c>
      <c r="D9" s="53">
        <v>8</v>
      </c>
      <c r="E9" s="53">
        <v>8</v>
      </c>
      <c r="F9" s="53">
        <v>8</v>
      </c>
      <c r="G9" s="53"/>
      <c r="H9" s="54">
        <f>(15/40)*SUM(D9:G9)</f>
        <v>9</v>
      </c>
      <c r="I9" s="55">
        <v>9</v>
      </c>
      <c r="J9" s="55">
        <v>8</v>
      </c>
      <c r="K9" s="55">
        <v>8</v>
      </c>
      <c r="L9" s="55">
        <v>8</v>
      </c>
      <c r="M9" s="55">
        <v>9</v>
      </c>
      <c r="N9" s="55">
        <f>(10/50)*SUM(I9:M9)</f>
        <v>8.4</v>
      </c>
      <c r="O9" s="53">
        <v>36</v>
      </c>
      <c r="P9" s="53">
        <f>(25/60)*O9</f>
        <v>15</v>
      </c>
      <c r="Q9" s="56">
        <f>SUM(P9,N9,H9)</f>
        <v>32.4</v>
      </c>
      <c r="R9" s="56"/>
      <c r="S9" s="57"/>
      <c r="T9" s="53"/>
      <c r="U9" s="58"/>
      <c r="V9" s="59"/>
    </row>
    <row r="10" spans="1:22" ht="19.5" thickBot="1">
      <c r="A10" s="60">
        <v>2</v>
      </c>
      <c r="B10" s="60">
        <v>12017019004</v>
      </c>
      <c r="C10" s="61" t="s">
        <v>30</v>
      </c>
      <c r="D10" s="53">
        <v>8</v>
      </c>
      <c r="E10" s="53">
        <v>1</v>
      </c>
      <c r="F10" s="53">
        <v>9</v>
      </c>
      <c r="G10" s="53">
        <v>6</v>
      </c>
      <c r="H10" s="54">
        <f t="shared" ref="H10:H53" si="0">(15/40)*SUM(D10:G10)</f>
        <v>9</v>
      </c>
      <c r="I10" s="55">
        <v>9</v>
      </c>
      <c r="J10" s="55">
        <v>8</v>
      </c>
      <c r="K10" s="55">
        <v>8</v>
      </c>
      <c r="L10" s="55">
        <v>8</v>
      </c>
      <c r="M10" s="55">
        <v>9</v>
      </c>
      <c r="N10" s="55">
        <f t="shared" ref="N10:N21" si="1">(10/50)*SUM(I10:M10)</f>
        <v>8.4</v>
      </c>
      <c r="O10" s="53">
        <v>24</v>
      </c>
      <c r="P10" s="53">
        <f t="shared" ref="P10:P54" si="2">(25/60)*O10</f>
        <v>10</v>
      </c>
      <c r="Q10" s="56">
        <f t="shared" ref="Q10:Q55" si="3">SUM(P10,N10,H10)</f>
        <v>27.4</v>
      </c>
      <c r="R10" s="56"/>
      <c r="S10" s="57"/>
      <c r="T10" s="56"/>
      <c r="U10" s="58"/>
      <c r="V10" s="59"/>
    </row>
    <row r="11" spans="1:22" ht="19.5" thickBot="1">
      <c r="A11" s="60"/>
      <c r="B11" s="60">
        <v>12017019006</v>
      </c>
      <c r="C11" s="61" t="s">
        <v>72</v>
      </c>
      <c r="D11" s="53">
        <v>8</v>
      </c>
      <c r="E11" s="53">
        <v>4</v>
      </c>
      <c r="F11" s="53">
        <v>9</v>
      </c>
      <c r="G11" s="53"/>
      <c r="H11" s="54">
        <f t="shared" si="0"/>
        <v>7.875</v>
      </c>
      <c r="I11" s="55">
        <v>9</v>
      </c>
      <c r="J11" s="55">
        <v>7</v>
      </c>
      <c r="K11" s="55">
        <v>8</v>
      </c>
      <c r="L11" s="55">
        <v>7</v>
      </c>
      <c r="M11" s="55">
        <v>8</v>
      </c>
      <c r="N11" s="55">
        <f t="shared" si="1"/>
        <v>7.8000000000000007</v>
      </c>
      <c r="O11" s="53">
        <v>22</v>
      </c>
      <c r="P11" s="53">
        <f t="shared" si="2"/>
        <v>9.1666666666666679</v>
      </c>
      <c r="Q11" s="56">
        <f t="shared" si="3"/>
        <v>24.841666666666669</v>
      </c>
      <c r="R11" s="56"/>
      <c r="S11" s="57"/>
      <c r="T11" s="56"/>
      <c r="U11" s="58"/>
      <c r="V11" s="59"/>
    </row>
    <row r="12" spans="1:22" ht="19.5" thickBot="1">
      <c r="A12" s="60">
        <v>3</v>
      </c>
      <c r="B12" s="60">
        <v>12017019010</v>
      </c>
      <c r="C12" s="61" t="s">
        <v>31</v>
      </c>
      <c r="D12" s="53">
        <v>8</v>
      </c>
      <c r="E12" s="53">
        <v>8</v>
      </c>
      <c r="F12" s="53">
        <v>6</v>
      </c>
      <c r="G12" s="53">
        <v>6</v>
      </c>
      <c r="H12" s="54">
        <f t="shared" si="0"/>
        <v>10.5</v>
      </c>
      <c r="I12" s="55">
        <v>9</v>
      </c>
      <c r="J12" s="55">
        <v>8</v>
      </c>
      <c r="K12" s="55">
        <v>7</v>
      </c>
      <c r="L12" s="55">
        <v>7</v>
      </c>
      <c r="M12" s="55">
        <v>9</v>
      </c>
      <c r="N12" s="55">
        <f t="shared" si="1"/>
        <v>8</v>
      </c>
      <c r="O12" s="53">
        <v>16</v>
      </c>
      <c r="P12" s="53">
        <f t="shared" si="2"/>
        <v>6.666666666666667</v>
      </c>
      <c r="Q12" s="56">
        <f t="shared" si="3"/>
        <v>25.166666666666668</v>
      </c>
      <c r="R12" s="56"/>
      <c r="S12" s="57"/>
      <c r="T12" s="56"/>
      <c r="U12" s="58"/>
      <c r="V12" s="59"/>
    </row>
    <row r="13" spans="1:22" ht="19.5" thickBot="1">
      <c r="A13" s="60">
        <v>4</v>
      </c>
      <c r="B13" s="60">
        <v>12017019026</v>
      </c>
      <c r="C13" s="61" t="s">
        <v>32</v>
      </c>
      <c r="D13" s="53">
        <v>8</v>
      </c>
      <c r="E13" s="53">
        <v>9</v>
      </c>
      <c r="F13" s="53">
        <v>8</v>
      </c>
      <c r="G13" s="53"/>
      <c r="H13" s="54">
        <f t="shared" si="0"/>
        <v>9.375</v>
      </c>
      <c r="I13" s="55">
        <v>9</v>
      </c>
      <c r="J13" s="55">
        <v>7</v>
      </c>
      <c r="K13" s="55">
        <v>8</v>
      </c>
      <c r="L13" s="55">
        <v>8</v>
      </c>
      <c r="M13" s="55">
        <v>9</v>
      </c>
      <c r="N13" s="55">
        <f t="shared" si="1"/>
        <v>8.2000000000000011</v>
      </c>
      <c r="O13" s="53">
        <v>43</v>
      </c>
      <c r="P13" s="53">
        <f t="shared" si="2"/>
        <v>17.916666666666668</v>
      </c>
      <c r="Q13" s="56">
        <f t="shared" si="3"/>
        <v>35.491666666666667</v>
      </c>
      <c r="R13" s="56"/>
      <c r="S13" s="57"/>
      <c r="T13" s="56"/>
      <c r="U13" s="58"/>
      <c r="V13" s="59"/>
    </row>
    <row r="14" spans="1:22" ht="19.5" thickBot="1">
      <c r="A14" s="60">
        <v>5</v>
      </c>
      <c r="B14" s="60">
        <v>12017019028</v>
      </c>
      <c r="C14" s="61" t="s">
        <v>33</v>
      </c>
      <c r="D14" s="53">
        <v>8</v>
      </c>
      <c r="E14" s="53">
        <v>5</v>
      </c>
      <c r="F14" s="53">
        <v>9</v>
      </c>
      <c r="G14" s="53">
        <v>7</v>
      </c>
      <c r="H14" s="54">
        <f t="shared" si="0"/>
        <v>10.875</v>
      </c>
      <c r="I14" s="55">
        <v>9</v>
      </c>
      <c r="J14" s="55">
        <v>7</v>
      </c>
      <c r="K14" s="55">
        <v>8</v>
      </c>
      <c r="L14" s="55">
        <v>8</v>
      </c>
      <c r="M14" s="55">
        <v>6</v>
      </c>
      <c r="N14" s="55">
        <f t="shared" si="1"/>
        <v>7.6000000000000005</v>
      </c>
      <c r="O14" s="53">
        <v>23</v>
      </c>
      <c r="P14" s="53">
        <f t="shared" si="2"/>
        <v>9.5833333333333339</v>
      </c>
      <c r="Q14" s="56">
        <f t="shared" si="3"/>
        <v>28.058333333333334</v>
      </c>
      <c r="R14" s="56"/>
      <c r="S14" s="57"/>
      <c r="T14" s="56"/>
      <c r="U14" s="58"/>
      <c r="V14" s="59"/>
    </row>
    <row r="15" spans="1:22" ht="19.5" thickBot="1">
      <c r="A15" s="60">
        <v>6</v>
      </c>
      <c r="B15" s="60">
        <v>12017019033</v>
      </c>
      <c r="C15" s="61" t="s">
        <v>34</v>
      </c>
      <c r="D15" s="53">
        <v>8</v>
      </c>
      <c r="E15" s="53">
        <v>8</v>
      </c>
      <c r="F15" s="53">
        <v>9</v>
      </c>
      <c r="G15" s="53"/>
      <c r="H15" s="54">
        <f t="shared" si="0"/>
        <v>9.375</v>
      </c>
      <c r="I15" s="55">
        <v>9</v>
      </c>
      <c r="J15" s="55">
        <v>8</v>
      </c>
      <c r="K15" s="55">
        <v>8</v>
      </c>
      <c r="L15" s="55">
        <v>7</v>
      </c>
      <c r="M15" s="55">
        <v>8</v>
      </c>
      <c r="N15" s="55">
        <f t="shared" si="1"/>
        <v>8</v>
      </c>
      <c r="O15" s="53">
        <v>40</v>
      </c>
      <c r="P15" s="53">
        <f t="shared" si="2"/>
        <v>16.666666666666668</v>
      </c>
      <c r="Q15" s="56">
        <f t="shared" si="3"/>
        <v>34.041666666666671</v>
      </c>
      <c r="R15" s="56"/>
      <c r="S15" s="57"/>
      <c r="T15" s="56"/>
      <c r="U15" s="58"/>
      <c r="V15" s="59"/>
    </row>
    <row r="16" spans="1:22" ht="19.5" thickBot="1">
      <c r="A16" s="60">
        <v>7</v>
      </c>
      <c r="B16" s="60">
        <v>12017019037</v>
      </c>
      <c r="C16" s="61" t="s">
        <v>35</v>
      </c>
      <c r="D16" s="53">
        <v>8</v>
      </c>
      <c r="E16" s="53">
        <v>5</v>
      </c>
      <c r="F16" s="53">
        <v>9</v>
      </c>
      <c r="G16" s="53"/>
      <c r="H16" s="54">
        <f t="shared" si="0"/>
        <v>8.25</v>
      </c>
      <c r="I16" s="55">
        <v>9</v>
      </c>
      <c r="J16" s="55">
        <v>8</v>
      </c>
      <c r="K16" s="55">
        <v>8</v>
      </c>
      <c r="L16" s="55">
        <v>7</v>
      </c>
      <c r="M16" s="55">
        <v>8</v>
      </c>
      <c r="N16" s="55">
        <f>(10/50)*SUM(I16:M16)</f>
        <v>8</v>
      </c>
      <c r="O16" s="53">
        <v>28</v>
      </c>
      <c r="P16" s="53">
        <f t="shared" si="2"/>
        <v>11.666666666666668</v>
      </c>
      <c r="Q16" s="56">
        <f t="shared" si="3"/>
        <v>27.916666666666668</v>
      </c>
      <c r="R16" s="56"/>
      <c r="S16" s="57"/>
      <c r="T16" s="56"/>
      <c r="U16" s="58"/>
      <c r="V16" s="59"/>
    </row>
    <row r="17" spans="1:22" ht="19.5" thickBot="1">
      <c r="A17" s="60">
        <v>8</v>
      </c>
      <c r="B17" s="60">
        <v>12017019045</v>
      </c>
      <c r="C17" s="61" t="s">
        <v>36</v>
      </c>
      <c r="D17" s="53">
        <v>8</v>
      </c>
      <c r="E17" s="53">
        <v>2</v>
      </c>
      <c r="F17" s="53">
        <v>9</v>
      </c>
      <c r="G17" s="53">
        <v>7</v>
      </c>
      <c r="H17" s="54">
        <f t="shared" si="0"/>
        <v>9.75</v>
      </c>
      <c r="I17" s="55">
        <v>9</v>
      </c>
      <c r="J17" s="55">
        <v>8</v>
      </c>
      <c r="K17" s="55">
        <v>7</v>
      </c>
      <c r="L17" s="55">
        <v>8</v>
      </c>
      <c r="M17" s="55">
        <v>7</v>
      </c>
      <c r="N17" s="55">
        <f t="shared" si="1"/>
        <v>7.8000000000000007</v>
      </c>
      <c r="O17" s="53">
        <v>32</v>
      </c>
      <c r="P17" s="53">
        <f t="shared" si="2"/>
        <v>13.333333333333334</v>
      </c>
      <c r="Q17" s="56">
        <f t="shared" si="3"/>
        <v>30.883333333333333</v>
      </c>
      <c r="R17" s="56"/>
      <c r="S17" s="57"/>
      <c r="T17" s="56"/>
      <c r="U17" s="58"/>
      <c r="V17" s="59"/>
    </row>
    <row r="18" spans="1:22" ht="19.5" thickBot="1">
      <c r="A18" s="60">
        <v>9</v>
      </c>
      <c r="B18" s="60">
        <v>12017019049</v>
      </c>
      <c r="C18" s="61" t="s">
        <v>37</v>
      </c>
      <c r="D18" s="53">
        <v>8</v>
      </c>
      <c r="E18" s="53">
        <v>9</v>
      </c>
      <c r="F18" s="53">
        <v>9</v>
      </c>
      <c r="G18" s="53">
        <v>5</v>
      </c>
      <c r="H18" s="54">
        <f t="shared" si="0"/>
        <v>11.625</v>
      </c>
      <c r="I18" s="55">
        <v>10</v>
      </c>
      <c r="J18" s="55">
        <v>8</v>
      </c>
      <c r="K18" s="55">
        <v>7</v>
      </c>
      <c r="L18" s="55">
        <v>7</v>
      </c>
      <c r="M18" s="55">
        <v>8</v>
      </c>
      <c r="N18" s="55">
        <f t="shared" si="1"/>
        <v>8</v>
      </c>
      <c r="O18" s="53">
        <v>47</v>
      </c>
      <c r="P18" s="53">
        <f t="shared" si="2"/>
        <v>19.583333333333336</v>
      </c>
      <c r="Q18" s="56">
        <f t="shared" si="3"/>
        <v>39.208333333333336</v>
      </c>
      <c r="R18" s="56"/>
      <c r="S18" s="57"/>
      <c r="T18" s="56"/>
      <c r="U18" s="58"/>
      <c r="V18" s="59"/>
    </row>
    <row r="19" spans="1:22" ht="19.5" thickBot="1">
      <c r="A19" s="60">
        <v>10</v>
      </c>
      <c r="B19" s="60">
        <v>12017019064</v>
      </c>
      <c r="C19" s="61" t="s">
        <v>38</v>
      </c>
      <c r="D19" s="53">
        <v>8</v>
      </c>
      <c r="E19" s="53"/>
      <c r="F19" s="53"/>
      <c r="G19" s="53"/>
      <c r="H19" s="54">
        <f t="shared" si="0"/>
        <v>3</v>
      </c>
      <c r="I19" s="55">
        <v>9</v>
      </c>
      <c r="J19" s="55"/>
      <c r="K19" s="55"/>
      <c r="L19" s="55"/>
      <c r="M19" s="55"/>
      <c r="N19" s="55">
        <f t="shared" si="1"/>
        <v>1.8</v>
      </c>
      <c r="O19" s="53"/>
      <c r="P19" s="53">
        <f t="shared" si="2"/>
        <v>0</v>
      </c>
      <c r="Q19" s="56">
        <f t="shared" si="3"/>
        <v>4.8</v>
      </c>
      <c r="R19" s="56"/>
      <c r="S19" s="57"/>
      <c r="T19" s="56"/>
      <c r="U19" s="58"/>
      <c r="V19" s="59"/>
    </row>
    <row r="20" spans="1:22" ht="19.5" thickBot="1">
      <c r="A20" s="60">
        <v>11</v>
      </c>
      <c r="B20" s="60">
        <v>12017019069</v>
      </c>
      <c r="C20" s="61" t="s">
        <v>39</v>
      </c>
      <c r="D20" s="53">
        <v>8</v>
      </c>
      <c r="E20" s="53">
        <v>8</v>
      </c>
      <c r="F20" s="53">
        <v>8</v>
      </c>
      <c r="G20" s="53">
        <v>6</v>
      </c>
      <c r="H20" s="54">
        <f t="shared" si="0"/>
        <v>11.25</v>
      </c>
      <c r="I20" s="55">
        <v>9</v>
      </c>
      <c r="J20" s="55">
        <v>7</v>
      </c>
      <c r="K20" s="55">
        <v>7</v>
      </c>
      <c r="L20" s="55">
        <v>7</v>
      </c>
      <c r="M20" s="55">
        <v>8</v>
      </c>
      <c r="N20" s="55">
        <f t="shared" si="1"/>
        <v>7.6000000000000005</v>
      </c>
      <c r="O20" s="53">
        <v>28</v>
      </c>
      <c r="P20" s="53">
        <f t="shared" si="2"/>
        <v>11.666666666666668</v>
      </c>
      <c r="Q20" s="56">
        <f t="shared" si="3"/>
        <v>30.516666666666669</v>
      </c>
      <c r="R20" s="56"/>
      <c r="S20" s="57"/>
      <c r="T20" s="56"/>
      <c r="U20" s="58"/>
      <c r="V20" s="59"/>
    </row>
    <row r="21" spans="1:22" ht="19.5" thickBot="1">
      <c r="A21" s="60">
        <v>12</v>
      </c>
      <c r="B21" s="60">
        <v>12017019073</v>
      </c>
      <c r="C21" s="61" t="s">
        <v>40</v>
      </c>
      <c r="D21" s="53">
        <v>8</v>
      </c>
      <c r="E21" s="53">
        <v>8</v>
      </c>
      <c r="F21" s="53">
        <v>9</v>
      </c>
      <c r="G21" s="53"/>
      <c r="H21" s="54">
        <f t="shared" si="0"/>
        <v>9.375</v>
      </c>
      <c r="I21" s="55">
        <v>9</v>
      </c>
      <c r="J21" s="55">
        <v>8</v>
      </c>
      <c r="K21" s="55">
        <v>8</v>
      </c>
      <c r="L21" s="55">
        <v>7</v>
      </c>
      <c r="M21" s="55">
        <v>8</v>
      </c>
      <c r="N21" s="55">
        <f t="shared" si="1"/>
        <v>8</v>
      </c>
      <c r="O21" s="53">
        <v>25</v>
      </c>
      <c r="P21" s="53">
        <f t="shared" si="2"/>
        <v>10.416666666666668</v>
      </c>
      <c r="Q21" s="56">
        <f t="shared" si="3"/>
        <v>27.791666666666668</v>
      </c>
      <c r="R21" s="56"/>
      <c r="S21" s="57"/>
      <c r="T21" s="56"/>
      <c r="U21" s="58"/>
      <c r="V21" s="59"/>
    </row>
    <row r="22" spans="1:22" ht="29.25" customHeight="1" thickBot="1">
      <c r="A22" s="60">
        <v>13</v>
      </c>
      <c r="B22" s="60">
        <v>12017019079</v>
      </c>
      <c r="C22" s="61" t="s">
        <v>41</v>
      </c>
      <c r="D22" s="53">
        <v>10</v>
      </c>
      <c r="E22" s="53">
        <v>9</v>
      </c>
      <c r="F22" s="53">
        <v>9</v>
      </c>
      <c r="G22" s="53">
        <v>9</v>
      </c>
      <c r="H22" s="54">
        <f t="shared" si="0"/>
        <v>13.875</v>
      </c>
      <c r="I22" s="55">
        <v>9</v>
      </c>
      <c r="J22" s="55">
        <v>10</v>
      </c>
      <c r="K22" s="55">
        <v>10</v>
      </c>
      <c r="L22" s="55">
        <v>10</v>
      </c>
      <c r="M22" s="55">
        <v>10</v>
      </c>
      <c r="N22" s="55">
        <f>(10/50)*SUM(I22:M22)</f>
        <v>9.8000000000000007</v>
      </c>
      <c r="O22" s="53">
        <v>51</v>
      </c>
      <c r="P22" s="53">
        <f t="shared" si="2"/>
        <v>21.25</v>
      </c>
      <c r="Q22" s="56">
        <f t="shared" si="3"/>
        <v>44.924999999999997</v>
      </c>
      <c r="R22" s="56"/>
      <c r="S22" s="57"/>
      <c r="T22" s="56"/>
      <c r="U22" s="58"/>
      <c r="V22" s="59"/>
    </row>
    <row r="23" spans="1:22" ht="19.5" thickBot="1">
      <c r="A23" s="60">
        <v>14</v>
      </c>
      <c r="B23" s="60">
        <v>12017019083</v>
      </c>
      <c r="C23" s="61" t="s">
        <v>42</v>
      </c>
      <c r="D23" s="53">
        <v>8</v>
      </c>
      <c r="E23" s="53">
        <v>7</v>
      </c>
      <c r="F23" s="53"/>
      <c r="G23" s="53"/>
      <c r="H23" s="54">
        <f t="shared" si="0"/>
        <v>5.625</v>
      </c>
      <c r="I23" s="55">
        <v>9</v>
      </c>
      <c r="J23" s="55">
        <v>8</v>
      </c>
      <c r="K23" s="55">
        <v>10</v>
      </c>
      <c r="L23" s="55">
        <v>10</v>
      </c>
      <c r="M23" s="55">
        <v>7</v>
      </c>
      <c r="N23" s="55">
        <f>(10/50)*SUM(I23:M23)</f>
        <v>8.8000000000000007</v>
      </c>
      <c r="O23" s="53">
        <v>26.5</v>
      </c>
      <c r="P23" s="53">
        <f t="shared" si="2"/>
        <v>11.041666666666668</v>
      </c>
      <c r="Q23" s="56">
        <f t="shared" si="3"/>
        <v>25.466666666666669</v>
      </c>
      <c r="R23" s="56"/>
      <c r="S23" s="57"/>
      <c r="T23" s="56"/>
      <c r="U23" s="58"/>
      <c r="V23" s="59"/>
    </row>
    <row r="24" spans="1:22" ht="19.5" thickBot="1">
      <c r="A24" s="60">
        <v>15</v>
      </c>
      <c r="B24" s="60">
        <v>12017019094</v>
      </c>
      <c r="C24" s="61" t="s">
        <v>43</v>
      </c>
      <c r="D24" s="53">
        <v>8</v>
      </c>
      <c r="E24" s="53">
        <v>7</v>
      </c>
      <c r="F24" s="53"/>
      <c r="G24" s="53"/>
      <c r="H24" s="54">
        <f t="shared" si="0"/>
        <v>5.625</v>
      </c>
      <c r="I24" s="55">
        <v>9</v>
      </c>
      <c r="J24" s="55">
        <v>7</v>
      </c>
      <c r="K24" s="55">
        <v>7</v>
      </c>
      <c r="L24" s="55">
        <v>7</v>
      </c>
      <c r="M24" s="55">
        <v>8</v>
      </c>
      <c r="N24" s="55">
        <f t="shared" ref="N24:N26" si="4">(10/50)*SUM(I24:M24)</f>
        <v>7.6000000000000005</v>
      </c>
      <c r="O24" s="53">
        <v>17</v>
      </c>
      <c r="P24" s="53">
        <f t="shared" si="2"/>
        <v>7.0833333333333339</v>
      </c>
      <c r="Q24" s="56">
        <f t="shared" si="3"/>
        <v>20.308333333333334</v>
      </c>
      <c r="R24" s="56"/>
      <c r="S24" s="57"/>
      <c r="T24" s="56"/>
      <c r="U24" s="58"/>
      <c r="V24" s="59"/>
    </row>
    <row r="25" spans="1:22" ht="19.5" thickBot="1">
      <c r="A25" s="60">
        <v>16</v>
      </c>
      <c r="B25" s="60">
        <v>12017019096</v>
      </c>
      <c r="C25" s="61" t="s">
        <v>44</v>
      </c>
      <c r="D25" s="53">
        <v>8</v>
      </c>
      <c r="E25" s="53">
        <v>8</v>
      </c>
      <c r="F25" s="53">
        <v>7</v>
      </c>
      <c r="G25" s="53">
        <v>8</v>
      </c>
      <c r="H25" s="54">
        <f t="shared" si="0"/>
        <v>11.625</v>
      </c>
      <c r="I25" s="55">
        <v>9</v>
      </c>
      <c r="J25" s="55">
        <v>8</v>
      </c>
      <c r="K25" s="55">
        <v>9</v>
      </c>
      <c r="L25" s="55">
        <v>9</v>
      </c>
      <c r="M25" s="55">
        <v>9</v>
      </c>
      <c r="N25" s="55">
        <f t="shared" si="4"/>
        <v>8.8000000000000007</v>
      </c>
      <c r="O25" s="53">
        <v>23.5</v>
      </c>
      <c r="P25" s="53">
        <f t="shared" si="2"/>
        <v>9.7916666666666679</v>
      </c>
      <c r="Q25" s="56">
        <f t="shared" si="3"/>
        <v>30.216666666666669</v>
      </c>
      <c r="R25" s="56"/>
      <c r="S25" s="57"/>
      <c r="T25" s="56"/>
      <c r="U25" s="58"/>
      <c r="V25" s="59"/>
    </row>
    <row r="26" spans="1:22" ht="19.5" thickBot="1">
      <c r="A26" s="60">
        <v>17</v>
      </c>
      <c r="B26" s="60">
        <v>12017019099</v>
      </c>
      <c r="C26" s="61" t="s">
        <v>45</v>
      </c>
      <c r="D26" s="53">
        <v>9</v>
      </c>
      <c r="E26" s="53">
        <v>6</v>
      </c>
      <c r="F26" s="53">
        <v>8</v>
      </c>
      <c r="G26" s="53"/>
      <c r="H26" s="54">
        <f t="shared" si="0"/>
        <v>8.625</v>
      </c>
      <c r="I26" s="55">
        <v>9</v>
      </c>
      <c r="J26" s="55">
        <v>7</v>
      </c>
      <c r="K26" s="55">
        <v>8</v>
      </c>
      <c r="L26" s="55">
        <v>9</v>
      </c>
      <c r="M26" s="55">
        <v>9</v>
      </c>
      <c r="N26" s="55">
        <f t="shared" si="4"/>
        <v>8.4</v>
      </c>
      <c r="O26" s="53">
        <v>41</v>
      </c>
      <c r="P26" s="53">
        <f t="shared" si="2"/>
        <v>17.083333333333336</v>
      </c>
      <c r="Q26" s="56">
        <f t="shared" si="3"/>
        <v>34.108333333333334</v>
      </c>
      <c r="R26" s="56"/>
      <c r="S26" s="57"/>
      <c r="T26" s="56"/>
      <c r="U26" s="58"/>
      <c r="V26" s="62"/>
    </row>
    <row r="27" spans="1:22" ht="19.5" thickBot="1">
      <c r="A27" s="60">
        <v>18</v>
      </c>
      <c r="B27" s="60">
        <v>12017019100</v>
      </c>
      <c r="C27" s="61" t="s">
        <v>46</v>
      </c>
      <c r="D27" s="53">
        <v>8</v>
      </c>
      <c r="E27" s="53">
        <v>9</v>
      </c>
      <c r="F27" s="53">
        <v>9</v>
      </c>
      <c r="G27" s="53">
        <v>6</v>
      </c>
      <c r="H27" s="54">
        <f t="shared" si="0"/>
        <v>12</v>
      </c>
      <c r="I27" s="55">
        <v>9</v>
      </c>
      <c r="J27" s="55">
        <v>8</v>
      </c>
      <c r="K27" s="55">
        <v>8</v>
      </c>
      <c r="L27" s="55">
        <v>8</v>
      </c>
      <c r="M27" s="55">
        <v>8</v>
      </c>
      <c r="N27" s="55">
        <f>(10/50)*SUM(I27:M27)</f>
        <v>8.2000000000000011</v>
      </c>
      <c r="O27" s="53">
        <v>31.5</v>
      </c>
      <c r="P27" s="53">
        <f t="shared" si="2"/>
        <v>13.125</v>
      </c>
      <c r="Q27" s="56">
        <f t="shared" si="3"/>
        <v>33.325000000000003</v>
      </c>
      <c r="R27" s="56"/>
      <c r="S27" s="57"/>
      <c r="T27" s="56"/>
      <c r="U27" s="58"/>
      <c r="V27" s="59"/>
    </row>
    <row r="28" spans="1:22" ht="19.5" thickBot="1">
      <c r="A28" s="60">
        <v>19</v>
      </c>
      <c r="B28" s="60">
        <v>12017019104</v>
      </c>
      <c r="C28" s="61" t="s">
        <v>47</v>
      </c>
      <c r="D28" s="53">
        <v>8</v>
      </c>
      <c r="E28" s="53">
        <v>0</v>
      </c>
      <c r="F28" s="53">
        <v>7</v>
      </c>
      <c r="G28" s="53">
        <v>7</v>
      </c>
      <c r="H28" s="54">
        <f t="shared" si="0"/>
        <v>8.25</v>
      </c>
      <c r="I28" s="55">
        <v>9</v>
      </c>
      <c r="J28" s="55">
        <v>7</v>
      </c>
      <c r="K28" s="55">
        <v>7</v>
      </c>
      <c r="L28" s="55">
        <v>7</v>
      </c>
      <c r="M28" s="55">
        <v>8</v>
      </c>
      <c r="N28" s="55">
        <f t="shared" ref="N28:N39" si="5">(10/50)*SUM(I28:M28)</f>
        <v>7.6000000000000005</v>
      </c>
      <c r="O28" s="53">
        <v>31</v>
      </c>
      <c r="P28" s="53">
        <f t="shared" si="2"/>
        <v>12.916666666666668</v>
      </c>
      <c r="Q28" s="56">
        <f t="shared" si="3"/>
        <v>28.766666666666669</v>
      </c>
      <c r="R28" s="56"/>
      <c r="S28" s="57"/>
      <c r="T28" s="56"/>
      <c r="U28" s="58"/>
      <c r="V28" s="59"/>
    </row>
    <row r="29" spans="1:22" ht="21" thickBot="1">
      <c r="A29" s="60">
        <v>20</v>
      </c>
      <c r="B29" s="60">
        <v>12017019105</v>
      </c>
      <c r="C29" s="61" t="s">
        <v>48</v>
      </c>
      <c r="D29" s="53">
        <v>8</v>
      </c>
      <c r="E29" s="53">
        <v>7</v>
      </c>
      <c r="F29" s="53"/>
      <c r="G29" s="53">
        <v>7</v>
      </c>
      <c r="H29" s="54">
        <f t="shared" si="0"/>
        <v>8.25</v>
      </c>
      <c r="I29" s="55">
        <v>9</v>
      </c>
      <c r="J29" s="55">
        <v>8</v>
      </c>
      <c r="K29" s="55">
        <v>7</v>
      </c>
      <c r="L29" s="55">
        <v>8</v>
      </c>
      <c r="M29" s="55">
        <v>8</v>
      </c>
      <c r="N29" s="55">
        <f t="shared" si="5"/>
        <v>8</v>
      </c>
      <c r="O29" s="53">
        <v>26</v>
      </c>
      <c r="P29" s="53">
        <f t="shared" si="2"/>
        <v>10.833333333333334</v>
      </c>
      <c r="Q29" s="56">
        <f t="shared" si="3"/>
        <v>27.083333333333336</v>
      </c>
      <c r="R29" s="56"/>
      <c r="S29" s="57"/>
      <c r="T29" s="56"/>
      <c r="U29" s="58"/>
      <c r="V29" s="59"/>
    </row>
    <row r="30" spans="1:22" ht="18.75" thickBot="1">
      <c r="A30" s="60">
        <v>21</v>
      </c>
      <c r="B30" s="60">
        <v>12017019123</v>
      </c>
      <c r="C30" s="61" t="s">
        <v>49</v>
      </c>
      <c r="D30" s="53">
        <v>8</v>
      </c>
      <c r="E30" s="53">
        <v>7</v>
      </c>
      <c r="F30" s="53"/>
      <c r="G30" s="53">
        <v>5</v>
      </c>
      <c r="H30" s="54">
        <f t="shared" si="0"/>
        <v>7.5</v>
      </c>
      <c r="I30" s="55">
        <v>9</v>
      </c>
      <c r="J30" s="55">
        <v>8</v>
      </c>
      <c r="K30" s="55">
        <v>7</v>
      </c>
      <c r="L30" s="55">
        <v>8</v>
      </c>
      <c r="M30" s="55">
        <v>7</v>
      </c>
      <c r="N30" s="55">
        <f t="shared" si="5"/>
        <v>7.8000000000000007</v>
      </c>
      <c r="O30" s="53">
        <v>33</v>
      </c>
      <c r="P30" s="53">
        <f t="shared" si="2"/>
        <v>13.75</v>
      </c>
      <c r="Q30" s="56">
        <f t="shared" si="3"/>
        <v>29.05</v>
      </c>
      <c r="R30" s="56"/>
      <c r="S30" s="57"/>
      <c r="T30" s="56"/>
      <c r="U30" s="58"/>
      <c r="V30" s="63"/>
    </row>
    <row r="31" spans="1:22" ht="19.5" thickBot="1">
      <c r="A31" s="60">
        <v>22</v>
      </c>
      <c r="B31" s="60">
        <v>12017019126</v>
      </c>
      <c r="C31" s="61" t="s">
        <v>50</v>
      </c>
      <c r="D31" s="53">
        <v>8</v>
      </c>
      <c r="E31" s="53">
        <v>1.5</v>
      </c>
      <c r="F31" s="53"/>
      <c r="G31" s="53">
        <v>7</v>
      </c>
      <c r="H31" s="54">
        <f t="shared" si="0"/>
        <v>6.1875</v>
      </c>
      <c r="I31" s="55">
        <v>9</v>
      </c>
      <c r="J31" s="55">
        <v>7</v>
      </c>
      <c r="K31" s="55">
        <v>8</v>
      </c>
      <c r="L31" s="55">
        <v>7</v>
      </c>
      <c r="M31" s="55">
        <v>7</v>
      </c>
      <c r="N31" s="55">
        <f t="shared" si="5"/>
        <v>7.6000000000000005</v>
      </c>
      <c r="O31" s="53">
        <v>32.5</v>
      </c>
      <c r="P31" s="53">
        <f t="shared" si="2"/>
        <v>13.541666666666668</v>
      </c>
      <c r="Q31" s="56">
        <f t="shared" si="3"/>
        <v>27.329166666666669</v>
      </c>
      <c r="R31" s="56"/>
      <c r="S31" s="57"/>
      <c r="T31" s="56"/>
      <c r="U31" s="58"/>
      <c r="V31" s="59"/>
    </row>
    <row r="32" spans="1:22" ht="19.5" thickBot="1">
      <c r="A32" s="60">
        <v>23</v>
      </c>
      <c r="B32" s="60">
        <v>12017019134</v>
      </c>
      <c r="C32" s="61" t="s">
        <v>51</v>
      </c>
      <c r="D32" s="53">
        <v>8</v>
      </c>
      <c r="E32" s="53">
        <v>7</v>
      </c>
      <c r="F32" s="53"/>
      <c r="G32" s="53"/>
      <c r="H32" s="54">
        <f t="shared" si="0"/>
        <v>5.625</v>
      </c>
      <c r="I32" s="55">
        <v>9</v>
      </c>
      <c r="J32" s="55">
        <v>7</v>
      </c>
      <c r="K32" s="55">
        <v>8</v>
      </c>
      <c r="L32" s="55">
        <v>7</v>
      </c>
      <c r="M32" s="55">
        <v>7</v>
      </c>
      <c r="N32" s="55">
        <f t="shared" si="5"/>
        <v>7.6000000000000005</v>
      </c>
      <c r="O32" s="53">
        <v>27.5</v>
      </c>
      <c r="P32" s="53">
        <f t="shared" si="2"/>
        <v>11.458333333333334</v>
      </c>
      <c r="Q32" s="56">
        <f t="shared" si="3"/>
        <v>24.683333333333334</v>
      </c>
      <c r="R32" s="56"/>
      <c r="S32" s="57"/>
      <c r="T32" s="56"/>
      <c r="U32" s="58"/>
      <c r="V32" s="59"/>
    </row>
    <row r="33" spans="1:22" ht="19.5" thickBot="1">
      <c r="A33" s="60">
        <v>24</v>
      </c>
      <c r="B33" s="60">
        <v>12017019149</v>
      </c>
      <c r="C33" s="61" t="s">
        <v>52</v>
      </c>
      <c r="D33" s="53">
        <v>10</v>
      </c>
      <c r="E33" s="53">
        <v>9</v>
      </c>
      <c r="F33" s="53">
        <v>9</v>
      </c>
      <c r="G33" s="53">
        <v>7</v>
      </c>
      <c r="H33" s="54">
        <f t="shared" si="0"/>
        <v>13.125</v>
      </c>
      <c r="I33" s="55">
        <v>10</v>
      </c>
      <c r="J33" s="55">
        <v>8</v>
      </c>
      <c r="K33" s="55">
        <v>7</v>
      </c>
      <c r="L33" s="55">
        <v>7</v>
      </c>
      <c r="M33" s="55">
        <v>7</v>
      </c>
      <c r="N33" s="55">
        <f t="shared" si="5"/>
        <v>7.8000000000000007</v>
      </c>
      <c r="O33" s="53">
        <v>45.5</v>
      </c>
      <c r="P33" s="53">
        <f t="shared" si="2"/>
        <v>18.958333333333336</v>
      </c>
      <c r="Q33" s="56">
        <f t="shared" si="3"/>
        <v>39.88333333333334</v>
      </c>
      <c r="R33" s="56"/>
      <c r="S33" s="57"/>
      <c r="T33" s="56"/>
      <c r="U33" s="58"/>
      <c r="V33" s="59"/>
    </row>
    <row r="34" spans="1:22" ht="19.5" thickBot="1">
      <c r="A34" s="60">
        <v>25</v>
      </c>
      <c r="B34" s="60">
        <v>12017019150</v>
      </c>
      <c r="C34" s="61" t="s">
        <v>53</v>
      </c>
      <c r="D34" s="53">
        <v>8</v>
      </c>
      <c r="E34" s="53">
        <v>9</v>
      </c>
      <c r="F34" s="53">
        <v>9</v>
      </c>
      <c r="G34" s="53">
        <v>7</v>
      </c>
      <c r="H34" s="54">
        <f t="shared" si="0"/>
        <v>12.375</v>
      </c>
      <c r="I34" s="55">
        <v>9</v>
      </c>
      <c r="J34" s="55">
        <v>9</v>
      </c>
      <c r="K34" s="55">
        <v>7</v>
      </c>
      <c r="L34" s="55">
        <v>8</v>
      </c>
      <c r="M34" s="55">
        <v>7</v>
      </c>
      <c r="N34" s="55">
        <f>(10/50)*SUM(I34:M34)</f>
        <v>8</v>
      </c>
      <c r="O34" s="53">
        <v>34</v>
      </c>
      <c r="P34" s="53">
        <f t="shared" si="2"/>
        <v>14.166666666666668</v>
      </c>
      <c r="Q34" s="56">
        <f t="shared" si="3"/>
        <v>34.541666666666671</v>
      </c>
      <c r="R34" s="56"/>
      <c r="S34" s="57"/>
      <c r="T34" s="56"/>
      <c r="U34" s="58"/>
      <c r="V34" s="59"/>
    </row>
    <row r="35" spans="1:22" ht="19.5" thickBot="1">
      <c r="A35" s="51">
        <v>26</v>
      </c>
      <c r="B35" s="52">
        <v>12017019159</v>
      </c>
      <c r="C35" s="52" t="s">
        <v>54</v>
      </c>
      <c r="D35" s="53">
        <v>8</v>
      </c>
      <c r="E35" s="64"/>
      <c r="F35" s="64"/>
      <c r="G35" s="64"/>
      <c r="H35" s="54">
        <f t="shared" si="0"/>
        <v>3</v>
      </c>
      <c r="I35" s="55">
        <v>9</v>
      </c>
      <c r="J35" s="55">
        <v>7</v>
      </c>
      <c r="K35" s="55"/>
      <c r="L35" s="55"/>
      <c r="M35" s="55"/>
      <c r="N35" s="55">
        <f t="shared" si="5"/>
        <v>3.2</v>
      </c>
      <c r="O35" s="64"/>
      <c r="P35" s="53">
        <f t="shared" si="2"/>
        <v>0</v>
      </c>
      <c r="Q35" s="56">
        <f t="shared" si="3"/>
        <v>6.2</v>
      </c>
      <c r="R35" s="56"/>
      <c r="S35" s="57"/>
      <c r="T35" s="56"/>
      <c r="U35" s="58"/>
      <c r="V35" s="59"/>
    </row>
    <row r="36" spans="1:22" ht="19.5" thickBot="1">
      <c r="A36" s="60">
        <v>27</v>
      </c>
      <c r="B36" s="61">
        <v>12017019172</v>
      </c>
      <c r="C36" s="61" t="s">
        <v>55</v>
      </c>
      <c r="D36" s="53">
        <v>8</v>
      </c>
      <c r="E36" s="64">
        <v>9</v>
      </c>
      <c r="F36" s="64">
        <v>8</v>
      </c>
      <c r="G36" s="64">
        <v>10</v>
      </c>
      <c r="H36" s="54">
        <f t="shared" si="0"/>
        <v>13.125</v>
      </c>
      <c r="I36" s="55">
        <v>9</v>
      </c>
      <c r="J36" s="55">
        <v>8</v>
      </c>
      <c r="K36" s="55">
        <v>8</v>
      </c>
      <c r="L36" s="55">
        <v>7</v>
      </c>
      <c r="M36" s="55">
        <v>8</v>
      </c>
      <c r="N36" s="55">
        <f t="shared" si="5"/>
        <v>8</v>
      </c>
      <c r="O36" s="64">
        <v>34</v>
      </c>
      <c r="P36" s="53">
        <f t="shared" si="2"/>
        <v>14.166666666666668</v>
      </c>
      <c r="Q36" s="56">
        <f t="shared" si="3"/>
        <v>35.291666666666671</v>
      </c>
      <c r="R36" s="56"/>
      <c r="S36" s="57"/>
      <c r="T36" s="56"/>
      <c r="U36" s="58"/>
      <c r="V36" s="59"/>
    </row>
    <row r="37" spans="1:22" ht="19.5" thickBot="1">
      <c r="A37" s="60">
        <v>28</v>
      </c>
      <c r="B37" s="61">
        <v>12017019184</v>
      </c>
      <c r="C37" s="61" t="s">
        <v>56</v>
      </c>
      <c r="D37" s="53">
        <v>8</v>
      </c>
      <c r="E37" s="64">
        <v>7</v>
      </c>
      <c r="F37" s="64"/>
      <c r="G37" s="64"/>
      <c r="H37" s="54">
        <f t="shared" si="0"/>
        <v>5.625</v>
      </c>
      <c r="I37" s="55">
        <v>9</v>
      </c>
      <c r="J37" s="55">
        <v>7</v>
      </c>
      <c r="K37" s="55">
        <v>7</v>
      </c>
      <c r="L37" s="55">
        <v>7</v>
      </c>
      <c r="M37" s="55">
        <v>8</v>
      </c>
      <c r="N37" s="55">
        <f t="shared" si="5"/>
        <v>7.6000000000000005</v>
      </c>
      <c r="O37" s="64">
        <v>27</v>
      </c>
      <c r="P37" s="53">
        <f t="shared" si="2"/>
        <v>11.25</v>
      </c>
      <c r="Q37" s="56">
        <f t="shared" si="3"/>
        <v>24.475000000000001</v>
      </c>
      <c r="R37" s="56"/>
      <c r="S37" s="57"/>
      <c r="T37" s="56"/>
      <c r="U37" s="58"/>
      <c r="V37" s="59"/>
    </row>
    <row r="38" spans="1:22" ht="19.5" thickBot="1">
      <c r="A38" s="60">
        <v>29</v>
      </c>
      <c r="B38" s="61">
        <v>12017019186</v>
      </c>
      <c r="C38" s="61" t="s">
        <v>57</v>
      </c>
      <c r="D38" s="53">
        <v>8</v>
      </c>
      <c r="E38" s="64"/>
      <c r="F38" s="64">
        <v>7</v>
      </c>
      <c r="G38" s="64"/>
      <c r="H38" s="54">
        <f t="shared" si="0"/>
        <v>5.625</v>
      </c>
      <c r="I38" s="55">
        <v>9</v>
      </c>
      <c r="J38" s="55">
        <v>9</v>
      </c>
      <c r="K38" s="55">
        <v>8</v>
      </c>
      <c r="L38" s="55">
        <v>8</v>
      </c>
      <c r="M38" s="55">
        <v>7</v>
      </c>
      <c r="N38" s="55">
        <f t="shared" si="5"/>
        <v>8.2000000000000011</v>
      </c>
      <c r="O38" s="64">
        <v>25</v>
      </c>
      <c r="P38" s="53">
        <f t="shared" si="2"/>
        <v>10.416666666666668</v>
      </c>
      <c r="Q38" s="56">
        <f t="shared" si="3"/>
        <v>24.241666666666667</v>
      </c>
      <c r="R38" s="56"/>
      <c r="S38" s="57"/>
      <c r="T38" s="56"/>
      <c r="U38" s="58"/>
      <c r="V38" s="59"/>
    </row>
    <row r="39" spans="1:22" ht="19.5" thickBot="1">
      <c r="A39" s="60">
        <v>30</v>
      </c>
      <c r="B39" s="61">
        <v>12017019199</v>
      </c>
      <c r="C39" s="61" t="s">
        <v>58</v>
      </c>
      <c r="D39" s="53">
        <v>8</v>
      </c>
      <c r="E39" s="64">
        <v>8</v>
      </c>
      <c r="F39" s="64">
        <v>9</v>
      </c>
      <c r="G39" s="64">
        <v>6</v>
      </c>
      <c r="H39" s="54">
        <f t="shared" si="0"/>
        <v>11.625</v>
      </c>
      <c r="I39" s="55">
        <v>9</v>
      </c>
      <c r="J39" s="55">
        <v>8</v>
      </c>
      <c r="K39" s="55">
        <v>7</v>
      </c>
      <c r="L39" s="55">
        <v>7</v>
      </c>
      <c r="M39" s="55">
        <v>8</v>
      </c>
      <c r="N39" s="55">
        <f t="shared" si="5"/>
        <v>7.8000000000000007</v>
      </c>
      <c r="O39" s="64">
        <v>30.5</v>
      </c>
      <c r="P39" s="53">
        <f t="shared" si="2"/>
        <v>12.708333333333334</v>
      </c>
      <c r="Q39" s="56">
        <f t="shared" si="3"/>
        <v>32.133333333333333</v>
      </c>
      <c r="R39" s="56"/>
      <c r="S39" s="57"/>
      <c r="T39" s="56"/>
      <c r="U39" s="58"/>
      <c r="V39" s="59"/>
    </row>
    <row r="40" spans="1:22" ht="19.5" thickBot="1">
      <c r="A40" s="60">
        <v>31</v>
      </c>
      <c r="B40" s="61">
        <v>12017019209</v>
      </c>
      <c r="C40" s="61" t="s">
        <v>59</v>
      </c>
      <c r="D40" s="53">
        <v>8</v>
      </c>
      <c r="E40" s="64">
        <v>5</v>
      </c>
      <c r="F40" s="64">
        <v>8</v>
      </c>
      <c r="G40" s="64">
        <v>7</v>
      </c>
      <c r="H40" s="54">
        <f t="shared" si="0"/>
        <v>10.5</v>
      </c>
      <c r="I40" s="55">
        <v>9</v>
      </c>
      <c r="J40" s="55">
        <v>8</v>
      </c>
      <c r="K40" s="55">
        <v>7</v>
      </c>
      <c r="L40" s="55">
        <v>8</v>
      </c>
      <c r="M40" s="55">
        <v>7</v>
      </c>
      <c r="N40" s="55">
        <f>(10/50)*SUM(I40:M40)</f>
        <v>7.8000000000000007</v>
      </c>
      <c r="O40" s="64">
        <v>41.5</v>
      </c>
      <c r="P40" s="53">
        <f t="shared" si="2"/>
        <v>17.291666666666668</v>
      </c>
      <c r="Q40" s="56">
        <f t="shared" si="3"/>
        <v>35.591666666666669</v>
      </c>
      <c r="R40" s="56"/>
      <c r="S40" s="57"/>
      <c r="T40" s="56"/>
      <c r="U40" s="58"/>
      <c r="V40" s="59"/>
    </row>
    <row r="41" spans="1:22" ht="19.5" thickBot="1">
      <c r="A41" s="60">
        <v>32</v>
      </c>
      <c r="B41" s="61">
        <v>12017019213</v>
      </c>
      <c r="C41" s="61" t="s">
        <v>60</v>
      </c>
      <c r="D41" s="53">
        <v>8</v>
      </c>
      <c r="E41" s="64">
        <v>9</v>
      </c>
      <c r="F41" s="64">
        <v>9</v>
      </c>
      <c r="G41" s="64"/>
      <c r="H41" s="54">
        <f t="shared" si="0"/>
        <v>9.75</v>
      </c>
      <c r="I41" s="55">
        <v>9</v>
      </c>
      <c r="J41" s="55">
        <v>8</v>
      </c>
      <c r="K41" s="55">
        <v>8</v>
      </c>
      <c r="L41" s="55">
        <v>7</v>
      </c>
      <c r="M41" s="55">
        <v>7</v>
      </c>
      <c r="N41" s="55">
        <f>(10/50)*SUM(I41:M41)</f>
        <v>7.8000000000000007</v>
      </c>
      <c r="O41" s="64">
        <v>16</v>
      </c>
      <c r="P41" s="53">
        <f t="shared" si="2"/>
        <v>6.666666666666667</v>
      </c>
      <c r="Q41" s="56">
        <f t="shared" si="3"/>
        <v>24.216666666666669</v>
      </c>
      <c r="R41" s="56"/>
      <c r="S41" s="57"/>
      <c r="T41" s="56"/>
      <c r="U41" s="58"/>
      <c r="V41" s="59"/>
    </row>
    <row r="42" spans="1:22" ht="19.5" thickBot="1">
      <c r="A42" s="60">
        <v>33</v>
      </c>
      <c r="B42" s="61">
        <v>12017019216</v>
      </c>
      <c r="C42" s="61" t="s">
        <v>61</v>
      </c>
      <c r="D42" s="53">
        <v>8</v>
      </c>
      <c r="E42" s="64"/>
      <c r="F42" s="64">
        <v>7</v>
      </c>
      <c r="G42" s="64"/>
      <c r="H42" s="54">
        <f t="shared" si="0"/>
        <v>5.625</v>
      </c>
      <c r="I42" s="55">
        <v>9</v>
      </c>
      <c r="J42" s="55">
        <v>7</v>
      </c>
      <c r="K42" s="55">
        <v>7</v>
      </c>
      <c r="L42" s="55">
        <v>7</v>
      </c>
      <c r="M42" s="55">
        <v>8</v>
      </c>
      <c r="N42" s="55">
        <f>(10/50)*SUM(I42:M42)</f>
        <v>7.6000000000000005</v>
      </c>
      <c r="O42" s="64">
        <v>26</v>
      </c>
      <c r="P42" s="53">
        <f t="shared" si="2"/>
        <v>10.833333333333334</v>
      </c>
      <c r="Q42" s="56">
        <f t="shared" si="3"/>
        <v>24.058333333333334</v>
      </c>
      <c r="R42" s="56"/>
      <c r="S42" s="57"/>
      <c r="T42" s="56"/>
      <c r="U42" s="58"/>
      <c r="V42" s="59"/>
    </row>
    <row r="43" spans="1:22" ht="19.5" thickBot="1">
      <c r="A43" s="60">
        <v>34</v>
      </c>
      <c r="B43" s="61">
        <v>12017019218</v>
      </c>
      <c r="C43" s="61" t="s">
        <v>62</v>
      </c>
      <c r="D43" s="53">
        <v>8</v>
      </c>
      <c r="E43" s="64">
        <v>9</v>
      </c>
      <c r="F43" s="64">
        <v>8</v>
      </c>
      <c r="G43" s="64">
        <v>6</v>
      </c>
      <c r="H43" s="54">
        <f t="shared" si="0"/>
        <v>11.625</v>
      </c>
      <c r="I43" s="55">
        <v>9</v>
      </c>
      <c r="J43" s="55">
        <v>7</v>
      </c>
      <c r="K43" s="55">
        <v>8</v>
      </c>
      <c r="L43" s="55">
        <v>7</v>
      </c>
      <c r="M43" s="55">
        <v>8</v>
      </c>
      <c r="N43" s="55">
        <f t="shared" ref="N43:N54" si="6">(10/50)*SUM(I43:M43)</f>
        <v>7.8000000000000007</v>
      </c>
      <c r="O43" s="64">
        <v>32</v>
      </c>
      <c r="P43" s="53">
        <f t="shared" si="2"/>
        <v>13.333333333333334</v>
      </c>
      <c r="Q43" s="56">
        <f t="shared" si="3"/>
        <v>32.758333333333333</v>
      </c>
      <c r="R43" s="56"/>
      <c r="S43" s="57"/>
      <c r="T43" s="56"/>
      <c r="U43" s="58"/>
      <c r="V43" s="59"/>
    </row>
    <row r="44" spans="1:22" ht="19.5" thickBot="1">
      <c r="A44" s="60">
        <v>35</v>
      </c>
      <c r="B44" s="61">
        <v>12017019219</v>
      </c>
      <c r="C44" s="61" t="s">
        <v>63</v>
      </c>
      <c r="D44" s="53">
        <v>8</v>
      </c>
      <c r="E44" s="64">
        <v>9</v>
      </c>
      <c r="F44" s="64">
        <v>8</v>
      </c>
      <c r="G44" s="64">
        <v>10</v>
      </c>
      <c r="H44" s="54">
        <f t="shared" si="0"/>
        <v>13.125</v>
      </c>
      <c r="I44" s="55">
        <v>9</v>
      </c>
      <c r="J44" s="55">
        <v>8</v>
      </c>
      <c r="K44" s="55">
        <v>7</v>
      </c>
      <c r="L44" s="55">
        <v>8</v>
      </c>
      <c r="M44" s="55">
        <v>8</v>
      </c>
      <c r="N44" s="55">
        <f t="shared" si="6"/>
        <v>8</v>
      </c>
      <c r="O44" s="64">
        <v>20</v>
      </c>
      <c r="P44" s="53">
        <f t="shared" si="2"/>
        <v>8.3333333333333339</v>
      </c>
      <c r="Q44" s="56">
        <f t="shared" si="3"/>
        <v>29.458333333333336</v>
      </c>
      <c r="R44" s="56"/>
      <c r="S44" s="57"/>
      <c r="T44" s="56"/>
      <c r="U44" s="58"/>
      <c r="V44" s="59"/>
    </row>
    <row r="45" spans="1:22" ht="19.5" thickBot="1">
      <c r="A45" s="60">
        <v>36</v>
      </c>
      <c r="B45" s="61">
        <v>12017019220</v>
      </c>
      <c r="C45" s="61" t="s">
        <v>64</v>
      </c>
      <c r="D45" s="53">
        <v>8</v>
      </c>
      <c r="E45" s="64">
        <v>5</v>
      </c>
      <c r="F45" s="64">
        <v>9</v>
      </c>
      <c r="G45" s="64">
        <v>6</v>
      </c>
      <c r="H45" s="54">
        <f t="shared" si="0"/>
        <v>10.5</v>
      </c>
      <c r="I45" s="55">
        <v>9</v>
      </c>
      <c r="J45" s="55">
        <v>8</v>
      </c>
      <c r="K45" s="55">
        <v>7</v>
      </c>
      <c r="L45" s="55">
        <v>8</v>
      </c>
      <c r="M45" s="55">
        <v>8</v>
      </c>
      <c r="N45" s="55">
        <f t="shared" si="6"/>
        <v>8</v>
      </c>
      <c r="O45" s="64">
        <v>15</v>
      </c>
      <c r="P45" s="53">
        <f t="shared" si="2"/>
        <v>6.25</v>
      </c>
      <c r="Q45" s="56">
        <f t="shared" si="3"/>
        <v>24.75</v>
      </c>
      <c r="R45" s="56"/>
      <c r="S45" s="57"/>
      <c r="T45" s="56"/>
      <c r="U45" s="58"/>
      <c r="V45" s="59"/>
    </row>
    <row r="46" spans="1:22" ht="19.5" thickBot="1">
      <c r="A46" s="60">
        <v>37</v>
      </c>
      <c r="B46" s="61">
        <v>12017019224</v>
      </c>
      <c r="C46" s="61" t="s">
        <v>65</v>
      </c>
      <c r="D46" s="53">
        <v>8</v>
      </c>
      <c r="E46" s="64">
        <v>5</v>
      </c>
      <c r="F46" s="64">
        <v>9</v>
      </c>
      <c r="G46" s="64">
        <v>8</v>
      </c>
      <c r="H46" s="54">
        <f t="shared" si="0"/>
        <v>11.25</v>
      </c>
      <c r="I46" s="55">
        <v>9</v>
      </c>
      <c r="J46" s="55">
        <v>8</v>
      </c>
      <c r="K46" s="55">
        <v>8</v>
      </c>
      <c r="L46" s="55">
        <v>9</v>
      </c>
      <c r="M46" s="55">
        <v>9</v>
      </c>
      <c r="N46" s="55">
        <f t="shared" si="6"/>
        <v>8.6</v>
      </c>
      <c r="O46" s="64">
        <v>22</v>
      </c>
      <c r="P46" s="53">
        <f t="shared" si="2"/>
        <v>9.1666666666666679</v>
      </c>
      <c r="Q46" s="56">
        <f t="shared" si="3"/>
        <v>29.016666666666666</v>
      </c>
      <c r="R46" s="56"/>
      <c r="S46" s="57"/>
      <c r="T46" s="56"/>
      <c r="U46" s="58"/>
      <c r="V46" s="59"/>
    </row>
    <row r="47" spans="1:22" ht="19.5" thickBot="1">
      <c r="A47" s="60">
        <v>38</v>
      </c>
      <c r="B47" s="61">
        <v>12017019230</v>
      </c>
      <c r="C47" s="61" t="s">
        <v>66</v>
      </c>
      <c r="D47" s="53">
        <v>8</v>
      </c>
      <c r="E47" s="64">
        <v>2</v>
      </c>
      <c r="F47" s="64">
        <v>8</v>
      </c>
      <c r="G47" s="64">
        <v>8</v>
      </c>
      <c r="H47" s="54">
        <f t="shared" si="0"/>
        <v>9.75</v>
      </c>
      <c r="I47" s="55">
        <v>9</v>
      </c>
      <c r="J47" s="55">
        <v>8</v>
      </c>
      <c r="K47" s="55">
        <v>9</v>
      </c>
      <c r="L47" s="55">
        <v>8</v>
      </c>
      <c r="M47" s="55">
        <v>8</v>
      </c>
      <c r="N47" s="55">
        <f t="shared" si="6"/>
        <v>8.4</v>
      </c>
      <c r="O47" s="64">
        <v>13</v>
      </c>
      <c r="P47" s="53">
        <f t="shared" si="2"/>
        <v>5.416666666666667</v>
      </c>
      <c r="Q47" s="56">
        <f t="shared" si="3"/>
        <v>23.566666666666666</v>
      </c>
      <c r="R47" s="56"/>
      <c r="S47" s="57"/>
      <c r="T47" s="56"/>
      <c r="U47" s="58"/>
      <c r="V47" s="59"/>
    </row>
    <row r="48" spans="1:22" ht="19.5" thickBot="1">
      <c r="A48" s="60">
        <v>39</v>
      </c>
      <c r="B48" s="61">
        <v>12017019233</v>
      </c>
      <c r="C48" s="61" t="s">
        <v>67</v>
      </c>
      <c r="D48" s="53">
        <v>8</v>
      </c>
      <c r="E48" s="64">
        <v>9</v>
      </c>
      <c r="F48" s="64">
        <v>7</v>
      </c>
      <c r="G48" s="64">
        <v>8</v>
      </c>
      <c r="H48" s="54">
        <f t="shared" si="0"/>
        <v>12</v>
      </c>
      <c r="I48" s="55">
        <v>9</v>
      </c>
      <c r="J48" s="55">
        <v>8</v>
      </c>
      <c r="K48" s="55">
        <v>8</v>
      </c>
      <c r="L48" s="55">
        <v>8</v>
      </c>
      <c r="M48" s="55">
        <v>7</v>
      </c>
      <c r="N48" s="55">
        <f t="shared" si="6"/>
        <v>8</v>
      </c>
      <c r="O48" s="64">
        <v>16.5</v>
      </c>
      <c r="P48" s="53">
        <f t="shared" si="2"/>
        <v>6.875</v>
      </c>
      <c r="Q48" s="56">
        <f t="shared" si="3"/>
        <v>26.875</v>
      </c>
      <c r="R48" s="56"/>
      <c r="S48" s="57"/>
      <c r="T48" s="56"/>
      <c r="U48" s="58"/>
      <c r="V48" s="59"/>
    </row>
    <row r="49" spans="1:22" ht="19.5" thickBot="1">
      <c r="A49" s="51">
        <v>40</v>
      </c>
      <c r="B49" s="52">
        <v>12017019234</v>
      </c>
      <c r="C49" s="52" t="s">
        <v>68</v>
      </c>
      <c r="D49" s="53">
        <v>8</v>
      </c>
      <c r="E49" s="64">
        <v>4</v>
      </c>
      <c r="F49" s="64">
        <v>8</v>
      </c>
      <c r="G49" s="64">
        <v>8</v>
      </c>
      <c r="H49" s="54">
        <f t="shared" si="0"/>
        <v>10.5</v>
      </c>
      <c r="I49" s="55">
        <v>9</v>
      </c>
      <c r="J49" s="55">
        <v>8</v>
      </c>
      <c r="K49" s="55">
        <v>8</v>
      </c>
      <c r="L49" s="55">
        <v>7</v>
      </c>
      <c r="M49" s="55">
        <v>7</v>
      </c>
      <c r="N49" s="55">
        <f>(10/50)*SUM(I49:M49)</f>
        <v>7.8000000000000007</v>
      </c>
      <c r="O49" s="64">
        <v>23.5</v>
      </c>
      <c r="P49" s="53">
        <f t="shared" si="2"/>
        <v>9.7916666666666679</v>
      </c>
      <c r="Q49" s="56">
        <f t="shared" si="3"/>
        <v>28.091666666666669</v>
      </c>
      <c r="R49" s="56"/>
      <c r="S49" s="57"/>
      <c r="T49" s="56"/>
      <c r="U49" s="58"/>
      <c r="V49" s="59"/>
    </row>
    <row r="50" spans="1:22" ht="19.5" thickBot="1">
      <c r="A50" s="60">
        <v>41</v>
      </c>
      <c r="B50" s="61">
        <v>12017019239</v>
      </c>
      <c r="C50" s="61" t="s">
        <v>69</v>
      </c>
      <c r="D50" s="53">
        <v>8</v>
      </c>
      <c r="E50" s="64">
        <v>8</v>
      </c>
      <c r="F50" s="64"/>
      <c r="G50" s="64">
        <v>7</v>
      </c>
      <c r="H50" s="54">
        <f t="shared" si="0"/>
        <v>8.625</v>
      </c>
      <c r="I50" s="55">
        <v>9</v>
      </c>
      <c r="J50" s="55">
        <v>7</v>
      </c>
      <c r="K50" s="55">
        <v>8</v>
      </c>
      <c r="L50" s="55">
        <v>8</v>
      </c>
      <c r="M50" s="55">
        <v>8</v>
      </c>
      <c r="N50" s="55">
        <f t="shared" si="6"/>
        <v>8</v>
      </c>
      <c r="O50" s="64">
        <v>10</v>
      </c>
      <c r="P50" s="53">
        <f t="shared" si="2"/>
        <v>4.166666666666667</v>
      </c>
      <c r="Q50" s="56">
        <f t="shared" si="3"/>
        <v>20.791666666666668</v>
      </c>
      <c r="R50" s="56"/>
      <c r="S50" s="57"/>
      <c r="T50" s="56"/>
      <c r="U50" s="58"/>
      <c r="V50" s="59"/>
    </row>
    <row r="51" spans="1:22" ht="19.5" thickBot="1">
      <c r="A51" s="60">
        <v>42</v>
      </c>
      <c r="B51" s="61">
        <v>101519163</v>
      </c>
      <c r="C51" s="61" t="s">
        <v>70</v>
      </c>
      <c r="D51" s="53">
        <v>8</v>
      </c>
      <c r="E51" s="64">
        <v>9</v>
      </c>
      <c r="F51" s="64">
        <v>5</v>
      </c>
      <c r="G51" s="64">
        <v>8</v>
      </c>
      <c r="H51" s="54">
        <f t="shared" si="0"/>
        <v>11.25</v>
      </c>
      <c r="I51" s="55">
        <v>9</v>
      </c>
      <c r="J51" s="55">
        <v>7</v>
      </c>
      <c r="K51" s="55">
        <v>8</v>
      </c>
      <c r="L51" s="55">
        <v>7</v>
      </c>
      <c r="M51" s="55">
        <v>6</v>
      </c>
      <c r="N51" s="55">
        <f t="shared" si="6"/>
        <v>7.4</v>
      </c>
      <c r="O51" s="64">
        <v>26</v>
      </c>
      <c r="P51" s="53">
        <f t="shared" si="2"/>
        <v>10.833333333333334</v>
      </c>
      <c r="Q51" s="56">
        <f t="shared" si="3"/>
        <v>29.483333333333334</v>
      </c>
      <c r="R51" s="56"/>
      <c r="S51" s="57"/>
      <c r="T51" s="56"/>
      <c r="U51" s="58"/>
      <c r="V51" s="59"/>
    </row>
    <row r="52" spans="1:22" ht="19.5" thickBot="1">
      <c r="A52" s="60">
        <v>43</v>
      </c>
      <c r="B52" s="51">
        <v>111619118</v>
      </c>
      <c r="C52" s="52" t="s">
        <v>71</v>
      </c>
      <c r="D52" s="53">
        <v>8</v>
      </c>
      <c r="E52" s="64">
        <v>8</v>
      </c>
      <c r="F52" s="64">
        <v>7</v>
      </c>
      <c r="G52" s="64">
        <v>7</v>
      </c>
      <c r="H52" s="54">
        <f t="shared" si="0"/>
        <v>11.25</v>
      </c>
      <c r="I52" s="55">
        <v>9</v>
      </c>
      <c r="J52" s="55">
        <v>9</v>
      </c>
      <c r="K52" s="55">
        <v>9</v>
      </c>
      <c r="L52" s="55">
        <v>9</v>
      </c>
      <c r="M52" s="55">
        <v>9</v>
      </c>
      <c r="N52" s="55">
        <f t="shared" si="6"/>
        <v>9</v>
      </c>
      <c r="O52" s="64">
        <v>14</v>
      </c>
      <c r="P52" s="53">
        <f t="shared" si="2"/>
        <v>5.8333333333333339</v>
      </c>
      <c r="Q52" s="56">
        <f t="shared" si="3"/>
        <v>26.083333333333336</v>
      </c>
      <c r="R52" s="56"/>
      <c r="S52" s="57"/>
      <c r="T52" s="56"/>
      <c r="U52" s="58"/>
      <c r="V52" s="59"/>
    </row>
    <row r="53" spans="1:22" ht="19.5" thickBot="1">
      <c r="A53" s="60">
        <v>44</v>
      </c>
      <c r="B53" s="61">
        <v>81220072</v>
      </c>
      <c r="C53" s="61" t="s">
        <v>73</v>
      </c>
      <c r="D53" s="53">
        <v>8</v>
      </c>
      <c r="E53" s="64">
        <v>1</v>
      </c>
      <c r="F53" s="64">
        <v>8</v>
      </c>
      <c r="G53" s="64">
        <v>6</v>
      </c>
      <c r="H53" s="54">
        <f t="shared" si="0"/>
        <v>8.625</v>
      </c>
      <c r="I53" s="55">
        <v>9</v>
      </c>
      <c r="J53" s="55">
        <v>8</v>
      </c>
      <c r="K53" s="55">
        <v>8</v>
      </c>
      <c r="L53" s="55">
        <v>7</v>
      </c>
      <c r="M53" s="55">
        <v>7</v>
      </c>
      <c r="N53" s="55">
        <f t="shared" si="6"/>
        <v>7.8000000000000007</v>
      </c>
      <c r="O53" s="64">
        <v>5</v>
      </c>
      <c r="P53" s="53">
        <f t="shared" si="2"/>
        <v>2.0833333333333335</v>
      </c>
      <c r="Q53" s="56">
        <f t="shared" si="3"/>
        <v>18.508333333333333</v>
      </c>
      <c r="R53" s="56"/>
      <c r="S53" s="57"/>
      <c r="T53" s="56"/>
      <c r="U53" s="58"/>
      <c r="V53" s="59"/>
    </row>
    <row r="54" spans="1:22" ht="18.75">
      <c r="A54" s="7"/>
      <c r="B54" s="7"/>
      <c r="C54" s="7"/>
      <c r="D54" s="64"/>
      <c r="E54" s="64"/>
      <c r="F54" s="64"/>
      <c r="G54" s="64"/>
      <c r="H54" s="54"/>
      <c r="I54" s="55"/>
      <c r="J54" s="55"/>
      <c r="K54" s="55"/>
      <c r="L54" s="55"/>
      <c r="M54" s="55"/>
      <c r="N54" s="55"/>
      <c r="O54" s="64"/>
      <c r="P54" s="53"/>
      <c r="Q54" s="56"/>
      <c r="R54" s="56"/>
      <c r="S54" s="57"/>
      <c r="T54" s="56"/>
      <c r="U54" s="58"/>
      <c r="V54" s="59"/>
    </row>
    <row r="55" spans="1:22" ht="18">
      <c r="A55" s="65"/>
      <c r="B55" s="66"/>
      <c r="C55" s="67"/>
      <c r="D55" s="68"/>
      <c r="E55" s="68"/>
      <c r="F55" s="68"/>
      <c r="G55" s="68"/>
      <c r="H55" s="54"/>
      <c r="I55" s="68"/>
      <c r="J55" s="68"/>
      <c r="K55" s="68"/>
      <c r="L55" s="68"/>
      <c r="M55" s="68"/>
      <c r="N55" s="68"/>
      <c r="O55" s="24"/>
      <c r="P55" s="53"/>
      <c r="Q55" s="56"/>
      <c r="R55" s="68"/>
      <c r="S55" s="56"/>
      <c r="T55" s="58"/>
      <c r="U55" s="69"/>
    </row>
    <row r="56" spans="1:22">
      <c r="A56" s="65"/>
      <c r="B56" s="70"/>
      <c r="C56" s="71"/>
      <c r="D56" s="72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2"/>
      <c r="P56" s="72"/>
      <c r="Q56" s="74"/>
      <c r="R56" s="75"/>
      <c r="S56" s="72"/>
      <c r="T56" s="76"/>
      <c r="U56" s="77"/>
    </row>
  </sheetData>
  <mergeCells count="5">
    <mergeCell ref="A6:A8"/>
    <mergeCell ref="S6:U6"/>
    <mergeCell ref="I7:M7"/>
    <mergeCell ref="O7:P7"/>
    <mergeCell ref="R7:S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9114</dc:creator>
  <cp:lastModifiedBy>9114</cp:lastModifiedBy>
  <dcterms:created xsi:type="dcterms:W3CDTF">2013-10-08T08:43:09Z</dcterms:created>
  <dcterms:modified xsi:type="dcterms:W3CDTF">2014-01-22T15:05:10Z</dcterms:modified>
</cp:coreProperties>
</file>