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65" windowWidth="15135" windowHeight="8010"/>
  </bookViews>
  <sheets>
    <sheet name="Result" sheetId="9" r:id="rId1"/>
    <sheet name="HW" sheetId="10" r:id="rId2"/>
  </sheets>
  <definedNames>
    <definedName name="_xlnm.Print_Area" localSheetId="1">HW!$B$1:$L$41</definedName>
    <definedName name="_xlnm.Print_Area" localSheetId="0">Result!$B$1:$AB$41</definedName>
    <definedName name="_xlnm.Print_Titles" localSheetId="1">HW!$1:$11</definedName>
    <definedName name="_xlnm.Print_Titles" localSheetId="0">Result!$1:$11</definedName>
  </definedNames>
  <calcPr calcId="145621"/>
</workbook>
</file>

<file path=xl/calcChain.xml><?xml version="1.0" encoding="utf-8"?>
<calcChain xmlns="http://schemas.openxmlformats.org/spreadsheetml/2006/main">
  <c r="V12" i="9" l="1"/>
  <c r="W12" i="9" s="1"/>
  <c r="W41" i="9"/>
  <c r="V51" i="9"/>
  <c r="W51" i="9" s="1"/>
  <c r="V50" i="9"/>
  <c r="W50" i="9" s="1"/>
  <c r="V49" i="9"/>
  <c r="W49" i="9" s="1"/>
  <c r="V48" i="9"/>
  <c r="W48" i="9" s="1"/>
  <c r="V47" i="9"/>
  <c r="W47" i="9" s="1"/>
  <c r="V46" i="9"/>
  <c r="W46" i="9" s="1"/>
  <c r="V45" i="9"/>
  <c r="W45" i="9" s="1"/>
  <c r="V44" i="9"/>
  <c r="W44" i="9" s="1"/>
  <c r="V43" i="9"/>
  <c r="W43" i="9" s="1"/>
  <c r="V42" i="9"/>
  <c r="W42" i="9" s="1"/>
  <c r="V41" i="9"/>
  <c r="V40" i="9"/>
  <c r="W40" i="9" s="1"/>
  <c r="V39" i="9"/>
  <c r="W39" i="9" s="1"/>
  <c r="V38" i="9"/>
  <c r="W38" i="9" s="1"/>
  <c r="V37" i="9"/>
  <c r="W37" i="9" s="1"/>
  <c r="V36" i="9"/>
  <c r="W36" i="9" s="1"/>
  <c r="V35" i="9"/>
  <c r="W35" i="9" s="1"/>
  <c r="V34" i="9"/>
  <c r="W34" i="9" s="1"/>
  <c r="V33" i="9"/>
  <c r="W33" i="9" s="1"/>
  <c r="V32" i="9"/>
  <c r="W32" i="9" s="1"/>
  <c r="V31" i="9"/>
  <c r="W31" i="9" s="1"/>
  <c r="V30" i="9"/>
  <c r="W30" i="9" s="1"/>
  <c r="V29" i="9"/>
  <c r="W29" i="9" s="1"/>
  <c r="V28" i="9"/>
  <c r="W28" i="9" s="1"/>
  <c r="V27" i="9"/>
  <c r="W27" i="9" s="1"/>
  <c r="V26" i="9"/>
  <c r="W26" i="9" s="1"/>
  <c r="V25" i="9"/>
  <c r="W25" i="9" s="1"/>
  <c r="V24" i="9"/>
  <c r="W24" i="9" s="1"/>
  <c r="V23" i="9"/>
  <c r="W23" i="9" s="1"/>
  <c r="V22" i="9"/>
  <c r="W22" i="9" s="1"/>
  <c r="V21" i="9"/>
  <c r="W21" i="9" s="1"/>
  <c r="V20" i="9"/>
  <c r="W20" i="9" s="1"/>
  <c r="V19" i="9"/>
  <c r="W19" i="9" s="1"/>
  <c r="V18" i="9"/>
  <c r="W18" i="9" s="1"/>
  <c r="V17" i="9"/>
  <c r="W17" i="9" s="1"/>
  <c r="V16" i="9"/>
  <c r="W16" i="9" s="1"/>
  <c r="V15" i="9"/>
  <c r="W15" i="9" s="1"/>
  <c r="V14" i="9"/>
  <c r="W14" i="9" s="1"/>
  <c r="V13" i="9"/>
  <c r="W13" i="9" s="1"/>
  <c r="K51" i="9"/>
  <c r="L51" i="9" s="1"/>
  <c r="M51" i="9" s="1"/>
  <c r="K50" i="9"/>
  <c r="L50" i="9" s="1"/>
  <c r="M50" i="9" s="1"/>
  <c r="K49" i="9"/>
  <c r="L49" i="9" s="1"/>
  <c r="M49" i="9" s="1"/>
  <c r="K48" i="9"/>
  <c r="L48" i="9" s="1"/>
  <c r="M48" i="9" s="1"/>
  <c r="K47" i="9"/>
  <c r="L47" i="9" s="1"/>
  <c r="M47" i="9" s="1"/>
  <c r="K46" i="9"/>
  <c r="L46" i="9" s="1"/>
  <c r="M46" i="9" s="1"/>
  <c r="K45" i="9"/>
  <c r="L45" i="9" s="1"/>
  <c r="M45" i="9" s="1"/>
  <c r="K44" i="9"/>
  <c r="L44" i="9" s="1"/>
  <c r="M44" i="9" s="1"/>
  <c r="K43" i="9"/>
  <c r="L43" i="9" s="1"/>
  <c r="M43" i="9" s="1"/>
  <c r="K42" i="9"/>
  <c r="L42" i="9" s="1"/>
  <c r="M42" i="9" s="1"/>
  <c r="K41" i="9"/>
  <c r="L41" i="9" s="1"/>
  <c r="M41" i="9" s="1"/>
  <c r="K40" i="9"/>
  <c r="L40" i="9" s="1"/>
  <c r="M40" i="9" s="1"/>
  <c r="K39" i="9"/>
  <c r="L39" i="9" s="1"/>
  <c r="M39" i="9" s="1"/>
  <c r="K38" i="9"/>
  <c r="L38" i="9" s="1"/>
  <c r="M38" i="9" s="1"/>
  <c r="K37" i="9"/>
  <c r="L37" i="9" s="1"/>
  <c r="M37" i="9" s="1"/>
  <c r="K36" i="9"/>
  <c r="L36" i="9" s="1"/>
  <c r="M36" i="9" s="1"/>
  <c r="K35" i="9"/>
  <c r="L35" i="9" s="1"/>
  <c r="M35" i="9" s="1"/>
  <c r="K34" i="9"/>
  <c r="L34" i="9" s="1"/>
  <c r="M34" i="9" s="1"/>
  <c r="K33" i="9"/>
  <c r="L33" i="9" s="1"/>
  <c r="M33" i="9" s="1"/>
  <c r="K32" i="9"/>
  <c r="L32" i="9" s="1"/>
  <c r="M32" i="9" s="1"/>
  <c r="K31" i="9"/>
  <c r="L31" i="9" s="1"/>
  <c r="M31" i="9" s="1"/>
  <c r="K30" i="9"/>
  <c r="L30" i="9" s="1"/>
  <c r="M30" i="9" s="1"/>
  <c r="K29" i="9"/>
  <c r="L29" i="9" s="1"/>
  <c r="M29" i="9" s="1"/>
  <c r="K28" i="9"/>
  <c r="L28" i="9" s="1"/>
  <c r="M28" i="9" s="1"/>
  <c r="K27" i="9"/>
  <c r="L27" i="9" s="1"/>
  <c r="M27" i="9" s="1"/>
  <c r="K26" i="9"/>
  <c r="L26" i="9" s="1"/>
  <c r="M26" i="9" s="1"/>
  <c r="K25" i="9"/>
  <c r="L25" i="9" s="1"/>
  <c r="M25" i="9" s="1"/>
  <c r="K24" i="9"/>
  <c r="L24" i="9" s="1"/>
  <c r="M24" i="9" s="1"/>
  <c r="K23" i="9"/>
  <c r="L23" i="9" s="1"/>
  <c r="M23" i="9" s="1"/>
  <c r="K22" i="9"/>
  <c r="L22" i="9" s="1"/>
  <c r="M22" i="9" s="1"/>
  <c r="K21" i="9"/>
  <c r="L21" i="9" s="1"/>
  <c r="M21" i="9" s="1"/>
  <c r="K20" i="9"/>
  <c r="L20" i="9" s="1"/>
  <c r="M20" i="9" s="1"/>
  <c r="K19" i="9"/>
  <c r="L19" i="9" s="1"/>
  <c r="M19" i="9" s="1"/>
  <c r="K18" i="9"/>
  <c r="L18" i="9" s="1"/>
  <c r="M18" i="9" s="1"/>
  <c r="K17" i="9"/>
  <c r="L17" i="9" s="1"/>
  <c r="M17" i="9" s="1"/>
  <c r="K16" i="9"/>
  <c r="L16" i="9" s="1"/>
  <c r="M16" i="9" s="1"/>
  <c r="AA16" i="9" s="1"/>
  <c r="K15" i="9"/>
  <c r="L15" i="9" s="1"/>
  <c r="M15" i="9" s="1"/>
  <c r="K14" i="9"/>
  <c r="L14" i="9" s="1"/>
  <c r="M14" i="9" s="1"/>
  <c r="K13" i="9"/>
  <c r="L13" i="9" s="1"/>
  <c r="M13" i="9" s="1"/>
  <c r="K12" i="9"/>
  <c r="L12" i="9" s="1"/>
  <c r="M12" i="9" s="1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12" i="9"/>
  <c r="AA12" i="9" l="1"/>
  <c r="AA28" i="9"/>
  <c r="AA41" i="9"/>
  <c r="AA49" i="9"/>
  <c r="AA14" i="9"/>
  <c r="AA18" i="9"/>
  <c r="AA34" i="9"/>
  <c r="AA15" i="9"/>
  <c r="AA35" i="9"/>
  <c r="AA19" i="9"/>
  <c r="AA27" i="9"/>
  <c r="AA31" i="9"/>
  <c r="AA21" i="9"/>
  <c r="AA26" i="9"/>
  <c r="AA22" i="9"/>
  <c r="AA17" i="9"/>
  <c r="AA33" i="9"/>
  <c r="AA42" i="9"/>
  <c r="AA13" i="9"/>
  <c r="AA48" i="9"/>
  <c r="AA32" i="9"/>
  <c r="AA29" i="9"/>
  <c r="AA24" i="9"/>
  <c r="AA23" i="9"/>
  <c r="AA43" i="9"/>
  <c r="AA40" i="9"/>
  <c r="AA44" i="9"/>
  <c r="AA51" i="9"/>
  <c r="AA50" i="9"/>
  <c r="AA38" i="9"/>
  <c r="AA46" i="9"/>
  <c r="AA39" i="9"/>
  <c r="AA20" i="9"/>
  <c r="AA25" i="9"/>
  <c r="AA47" i="9"/>
  <c r="AA37" i="9"/>
  <c r="AA36" i="9"/>
  <c r="AA45" i="9"/>
  <c r="AA30" i="9"/>
</calcChain>
</file>

<file path=xl/sharedStrings.xml><?xml version="1.0" encoding="utf-8"?>
<sst xmlns="http://schemas.openxmlformats.org/spreadsheetml/2006/main" count="129" uniqueCount="72">
  <si>
    <t>University of Managment and Technology</t>
  </si>
  <si>
    <t>Control No:_________</t>
  </si>
  <si>
    <t>Office of Controller of Examination</t>
  </si>
  <si>
    <t xml:space="preserve">Award List </t>
  </si>
  <si>
    <t>S.No</t>
  </si>
  <si>
    <t>Participant Name:</t>
  </si>
  <si>
    <t>Total</t>
  </si>
  <si>
    <t>Grade</t>
  </si>
  <si>
    <t>Email: usmanali@umt.edu.pk</t>
  </si>
  <si>
    <t>Final Exam</t>
  </si>
  <si>
    <t xml:space="preserve">Participant ID: </t>
  </si>
  <si>
    <t>Quizzes</t>
  </si>
  <si>
    <r>
      <t>Program:</t>
    </r>
    <r>
      <rPr>
        <sz val="11"/>
        <color theme="1"/>
        <rFont val="Calibri"/>
        <family val="2"/>
        <scheme val="minor"/>
      </rPr>
      <t xml:space="preserve"> BS(EE)</t>
    </r>
  </si>
  <si>
    <t xml:space="preserve">Contact: </t>
  </si>
  <si>
    <t>Mid Term</t>
  </si>
  <si>
    <t>Q-6</t>
  </si>
  <si>
    <t>Q-5</t>
  </si>
  <si>
    <t>Q-4</t>
  </si>
  <si>
    <t>Q-3</t>
  </si>
  <si>
    <t>Q-2</t>
  </si>
  <si>
    <t>Q-1</t>
  </si>
  <si>
    <r>
      <t>Course Code:</t>
    </r>
    <r>
      <rPr>
        <sz val="11"/>
        <color theme="1"/>
        <rFont val="Calibri"/>
        <family val="2"/>
        <scheme val="minor"/>
      </rPr>
      <t xml:space="preserve"> EE310</t>
    </r>
  </si>
  <si>
    <t>Course Title: Electromagnetics</t>
  </si>
  <si>
    <t>Section: A</t>
  </si>
  <si>
    <t>S-1</t>
  </si>
  <si>
    <t>S-2</t>
  </si>
  <si>
    <t>S-3</t>
  </si>
  <si>
    <t>S-4</t>
  </si>
  <si>
    <t>Assignments (Submission+Quiz)</t>
  </si>
  <si>
    <r>
      <t>Resource Person</t>
    </r>
    <r>
      <rPr>
        <sz val="11"/>
        <color theme="1"/>
        <rFont val="Calibri"/>
        <family val="2"/>
        <scheme val="minor"/>
      </rPr>
      <t>: Muhammad Usman Ali</t>
    </r>
  </si>
  <si>
    <t>AHSAN HANIF</t>
  </si>
  <si>
    <t>HAFIZ MUHAMMAD HAMMAD ZAFER</t>
  </si>
  <si>
    <t>HASSAN MAHMOOD</t>
  </si>
  <si>
    <t>HAMZA ZUBAIR</t>
  </si>
  <si>
    <t>QAMAR SHAHZAD</t>
  </si>
  <si>
    <t>RANA QAMAR ZAMAN</t>
  </si>
  <si>
    <t>ABDUL AZIZ</t>
  </si>
  <si>
    <t>MUHAMMAD AHSAN ANWAR</t>
  </si>
  <si>
    <t>IRSLAN AHMAD</t>
  </si>
  <si>
    <t>MANSOOR SALEEM</t>
  </si>
  <si>
    <t>ABDUL HANNAN</t>
  </si>
  <si>
    <t>AMMAR KHALID</t>
  </si>
  <si>
    <t>MUHAMMAD SAAD KHAN KHOSA</t>
  </si>
  <si>
    <t>MANZOOR HUSSAIN ARSHAD</t>
  </si>
  <si>
    <t>HUSNAIN RAFIQ</t>
  </si>
  <si>
    <t>SHAHRUKH IMRAN</t>
  </si>
  <si>
    <t>MUHAMMAD ABUBAKAR</t>
  </si>
  <si>
    <t>ABDUL REHMAN</t>
  </si>
  <si>
    <t>KHUSHBAKHT MUNIR BHATTI</t>
  </si>
  <si>
    <t>DANISH MUSHTAQ</t>
  </si>
  <si>
    <t>HAFIZ SHAHID MEHMOOD</t>
  </si>
  <si>
    <t>MUHAMMAD AWAIS BHATTI</t>
  </si>
  <si>
    <t>NOUMAN SHAFIQ</t>
  </si>
  <si>
    <t>MUHAMMAD ALI KHAN</t>
  </si>
  <si>
    <t>IFTIKHAR HUSSAIN</t>
  </si>
  <si>
    <t>MUHAMMAD HAROON RAJA</t>
  </si>
  <si>
    <t>WAQAR SHEHZAD</t>
  </si>
  <si>
    <t>ABAD UL HASSAN</t>
  </si>
  <si>
    <t>SARIM NAVEED</t>
  </si>
  <si>
    <t>TALHAH ABDUL AZIZ</t>
  </si>
  <si>
    <t>JAMSHAID FAROOQ</t>
  </si>
  <si>
    <t>MUHAMMAD JURAIR SAQIB</t>
  </si>
  <si>
    <t>MUHAMMAD JAWAD JAVAID</t>
  </si>
  <si>
    <t>UMAIR REHAN</t>
  </si>
  <si>
    <t>MUHAMMAD USMAN</t>
  </si>
  <si>
    <t>HAFIZ MUHAMMAD BILAL</t>
  </si>
  <si>
    <t>GUFRAN UL HAQUE</t>
  </si>
  <si>
    <t>MUHAMMAD USAMA</t>
  </si>
  <si>
    <t>TAYYAB HASSAN</t>
  </si>
  <si>
    <t>ABDULLAH AIZAZ DODHY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</si>
  <si>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</si>
  <si>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Best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</si>
</sst>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9" applyNumberFormat="0" applyAlignment="0" applyProtection="0"/>
    <xf numFmtId="0" fontId="11" fillId="34" borderId="10" applyNumberFormat="0" applyAlignment="0" applyProtection="0"/>
    <xf numFmtId="0" fontId="1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6" borderId="9" applyNumberFormat="0" applyAlignment="0" applyProtection="0"/>
    <xf numFmtId="0" fontId="18" fillId="0" borderId="14" applyNumberFormat="0" applyFill="0" applyAlignment="0" applyProtection="0"/>
    <xf numFmtId="0" fontId="19" fillId="37" borderId="0" applyNumberFormat="0" applyBorder="0" applyAlignment="0" applyProtection="0"/>
    <xf numFmtId="0" fontId="2" fillId="38" borderId="15" applyNumberFormat="0" applyFont="0" applyAlignment="0" applyProtection="0"/>
    <xf numFmtId="0" fontId="20" fillId="33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/>
    <xf numFmtId="9" fontId="3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9" fontId="3" fillId="2" borderId="4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0" fillId="2" borderId="0" xfId="0" applyFill="1" applyAlignment="1"/>
    <xf numFmtId="0" fontId="3" fillId="2" borderId="0" xfId="0" applyFont="1" applyFill="1" applyAlignment="1"/>
    <xf numFmtId="0" fontId="0" fillId="2" borderId="0" xfId="0" applyFill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0" fillId="2" borderId="6" xfId="0" applyNumberForma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9" fontId="3" fillId="0" borderId="8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0" fillId="2" borderId="6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64" fontId="0" fillId="4" borderId="6" xfId="0" applyNumberFormat="1" applyFill="1" applyBorder="1" applyAlignment="1">
      <alignment horizontal="center" wrapText="1"/>
    </xf>
    <xf numFmtId="1" fontId="1" fillId="5" borderId="6" xfId="0" applyNumberFormat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5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wrapText="1"/>
    </xf>
    <xf numFmtId="164" fontId="0" fillId="5" borderId="6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51"/>
  <sheetViews>
    <sheetView showGridLines="0" tabSelected="1" topLeftCell="B3" zoomScale="90" zoomScaleNormal="90" zoomScaleSheetLayoutView="100" workbookViewId="0">
      <selection activeCell="R19" sqref="R19"/>
    </sheetView>
  </sheetViews>
  <sheetFormatPr defaultRowHeight="15" x14ac:dyDescent="0.25"/>
  <cols>
    <col min="2" max="2" width="6.5703125" customWidth="1"/>
    <col min="3" max="3" width="13.5703125" bestFit="1" customWidth="1"/>
    <col min="4" max="4" width="33.28515625" customWidth="1"/>
    <col min="5" max="6" width="4.42578125" bestFit="1" customWidth="1"/>
    <col min="7" max="7" width="4.42578125" style="21" bestFit="1" customWidth="1"/>
    <col min="8" max="8" width="4.85546875" bestFit="1" customWidth="1"/>
    <col min="9" max="9" width="4.42578125" style="21" bestFit="1" customWidth="1"/>
    <col min="10" max="10" width="4.42578125" bestFit="1" customWidth="1"/>
    <col min="11" max="11" width="5.42578125" bestFit="1" customWidth="1"/>
    <col min="12" max="12" width="4.42578125" bestFit="1" customWidth="1"/>
    <col min="13" max="13" width="4.7109375" bestFit="1" customWidth="1"/>
    <col min="14" max="14" width="3.85546875" bestFit="1" customWidth="1"/>
    <col min="15" max="15" width="4.28515625" style="21" bestFit="1" customWidth="1"/>
    <col min="16" max="16" width="4.7109375" customWidth="1"/>
    <col min="17" max="17" width="4.5703125" style="21" customWidth="1"/>
    <col min="18" max="18" width="4" customWidth="1"/>
    <col min="19" max="23" width="4.85546875" customWidth="1"/>
    <col min="24" max="24" width="9.5703125" bestFit="1" customWidth="1"/>
    <col min="25" max="25" width="9.5703125" customWidth="1"/>
    <col min="26" max="26" width="10.42578125" bestFit="1" customWidth="1"/>
    <col min="27" max="27" width="5.85546875" bestFit="1" customWidth="1"/>
    <col min="28" max="28" width="14.140625" bestFit="1" customWidth="1"/>
    <col min="29" max="29" width="6.28515625" customWidth="1"/>
    <col min="30" max="30" width="4.140625" customWidth="1"/>
    <col min="31" max="31" width="4.85546875" customWidth="1"/>
    <col min="32" max="32" width="27.5703125" bestFit="1" customWidth="1"/>
    <col min="33" max="33" width="6.5703125" bestFit="1" customWidth="1"/>
    <col min="34" max="34" width="3.28515625" bestFit="1" customWidth="1"/>
    <col min="35" max="35" width="7.28515625" bestFit="1" customWidth="1"/>
    <col min="36" max="36" width="27.5703125" bestFit="1" customWidth="1"/>
    <col min="37" max="37" width="9.28515625" bestFit="1" customWidth="1"/>
    <col min="38" max="38" width="9.85546875" bestFit="1" customWidth="1"/>
    <col min="39" max="40" width="6.42578125" bestFit="1" customWidth="1"/>
  </cols>
  <sheetData>
    <row r="1" spans="2:40" ht="22.5" customHeight="1" x14ac:dyDescent="0.25">
      <c r="B1" s="7"/>
      <c r="C1" s="7"/>
      <c r="D1" s="13" t="s">
        <v>0</v>
      </c>
      <c r="E1" s="4"/>
      <c r="F1" s="4"/>
      <c r="G1" s="31"/>
      <c r="H1" s="4"/>
      <c r="I1" s="31"/>
      <c r="J1" s="4"/>
      <c r="K1" s="4"/>
      <c r="L1" s="4"/>
      <c r="M1" s="4"/>
      <c r="N1" s="4"/>
      <c r="O1" s="31"/>
      <c r="P1" s="5" t="s">
        <v>1</v>
      </c>
      <c r="Q1" s="3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G1" s="9"/>
      <c r="AH1" s="9"/>
      <c r="AI1" s="9"/>
      <c r="AJ1" s="9"/>
      <c r="AK1" s="9"/>
      <c r="AL1" s="9"/>
      <c r="AM1" s="9"/>
      <c r="AN1" s="9"/>
    </row>
    <row r="2" spans="2:40" ht="17.25" customHeight="1" x14ac:dyDescent="0.25">
      <c r="B2" s="7"/>
      <c r="C2" s="7"/>
      <c r="D2" s="6" t="s">
        <v>2</v>
      </c>
      <c r="E2" s="5"/>
      <c r="F2" s="5"/>
      <c r="G2" s="32"/>
      <c r="H2" s="5"/>
      <c r="I2" s="32"/>
      <c r="J2" s="5"/>
      <c r="K2" s="5"/>
      <c r="L2" s="5"/>
      <c r="M2" s="5"/>
      <c r="N2" s="5"/>
      <c r="O2" s="32"/>
      <c r="P2" s="5" t="s">
        <v>12</v>
      </c>
      <c r="Q2" s="3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G2" s="9"/>
      <c r="AH2" s="9"/>
      <c r="AI2" s="9"/>
      <c r="AJ2" s="9"/>
      <c r="AK2" s="9"/>
      <c r="AL2" s="9"/>
      <c r="AM2" s="9"/>
      <c r="AN2" s="9"/>
    </row>
    <row r="3" spans="2:40" ht="19.5" customHeight="1" x14ac:dyDescent="0.25">
      <c r="B3" s="7"/>
      <c r="C3" s="7"/>
      <c r="D3" s="6" t="s">
        <v>3</v>
      </c>
      <c r="E3" s="5"/>
      <c r="F3" s="5"/>
      <c r="G3" s="32"/>
      <c r="H3" s="5"/>
      <c r="I3" s="32"/>
      <c r="J3" s="5"/>
      <c r="K3" s="5"/>
      <c r="L3" s="5"/>
      <c r="M3" s="5"/>
      <c r="N3" s="5"/>
      <c r="O3" s="32"/>
      <c r="P3" s="5" t="s">
        <v>70</v>
      </c>
      <c r="Q3" s="3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9"/>
      <c r="AH3" s="9"/>
      <c r="AI3" s="9"/>
      <c r="AJ3" s="9"/>
      <c r="AK3" s="9"/>
      <c r="AL3" s="9"/>
      <c r="AM3" s="9"/>
      <c r="AN3" s="9"/>
    </row>
    <row r="4" spans="2:40" ht="24.75" customHeight="1" x14ac:dyDescent="0.25">
      <c r="B4" s="7"/>
      <c r="C4" s="7"/>
      <c r="D4" s="7"/>
      <c r="E4" s="7"/>
      <c r="F4" s="7"/>
      <c r="G4" s="33"/>
      <c r="H4" s="7"/>
      <c r="I4" s="33"/>
      <c r="J4" s="7"/>
      <c r="K4" s="7"/>
      <c r="L4" s="7"/>
      <c r="M4" s="7"/>
      <c r="N4" s="7"/>
      <c r="O4" s="33"/>
      <c r="P4" s="5"/>
      <c r="Q4" s="3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G4" s="7"/>
      <c r="AH4" s="7"/>
      <c r="AI4" s="7"/>
      <c r="AJ4" s="7"/>
      <c r="AK4" s="7"/>
      <c r="AL4" s="7"/>
      <c r="AM4" s="7"/>
      <c r="AN4" s="7"/>
    </row>
    <row r="5" spans="2:40" ht="15" customHeight="1" x14ac:dyDescent="0.25">
      <c r="B5" s="5" t="s">
        <v>21</v>
      </c>
      <c r="C5" s="9"/>
      <c r="D5" s="9"/>
      <c r="E5" s="53" t="s">
        <v>22</v>
      </c>
      <c r="F5" s="53"/>
      <c r="G5" s="53"/>
      <c r="H5" s="53"/>
      <c r="I5" s="53"/>
      <c r="J5" s="53"/>
      <c r="K5" s="53"/>
      <c r="L5" s="53"/>
      <c r="M5" s="53"/>
      <c r="N5" s="15"/>
      <c r="O5" s="38"/>
      <c r="P5" s="5" t="s">
        <v>23</v>
      </c>
      <c r="Q5" s="38"/>
      <c r="R5" s="15"/>
      <c r="S5" s="15"/>
      <c r="T5" s="15"/>
      <c r="U5" s="15"/>
      <c r="V5" s="15"/>
      <c r="W5" s="15"/>
      <c r="X5" s="15"/>
      <c r="Y5" s="15"/>
      <c r="Z5" s="9"/>
      <c r="AA5" s="9"/>
      <c r="AB5" s="9"/>
      <c r="AC5" s="9"/>
      <c r="AD5" s="9"/>
      <c r="AE5" s="9"/>
      <c r="AG5" s="9"/>
      <c r="AH5" s="9"/>
      <c r="AI5" s="9"/>
      <c r="AJ5" s="9"/>
      <c r="AK5" s="9"/>
      <c r="AL5" s="9"/>
      <c r="AM5" s="9"/>
      <c r="AN5" s="9"/>
    </row>
    <row r="6" spans="2:40" x14ac:dyDescent="0.25">
      <c r="C6" s="7"/>
      <c r="D6" s="7"/>
      <c r="E6" s="7"/>
      <c r="F6" s="7"/>
      <c r="G6" s="33"/>
      <c r="H6" s="7"/>
      <c r="I6" s="33"/>
      <c r="J6" s="7"/>
      <c r="K6" s="7"/>
      <c r="L6" s="7"/>
      <c r="M6" s="7"/>
      <c r="N6" s="7"/>
      <c r="O6" s="33"/>
      <c r="P6" s="5" t="s">
        <v>8</v>
      </c>
      <c r="Q6" s="3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G6" s="7"/>
      <c r="AH6" s="7"/>
      <c r="AI6" s="7"/>
      <c r="AJ6" s="7"/>
      <c r="AK6" s="7"/>
      <c r="AL6" s="54"/>
      <c r="AM6" s="54"/>
      <c r="AN6" s="54"/>
    </row>
    <row r="7" spans="2:40" ht="15" customHeight="1" x14ac:dyDescent="0.25">
      <c r="B7" s="5" t="s">
        <v>29</v>
      </c>
      <c r="C7" s="5"/>
      <c r="D7" s="5"/>
      <c r="E7" s="3"/>
      <c r="F7" s="53" t="s">
        <v>13</v>
      </c>
      <c r="G7" s="53"/>
      <c r="H7" s="53"/>
      <c r="I7" s="53"/>
      <c r="J7" s="15"/>
      <c r="K7" s="15"/>
      <c r="L7" s="15"/>
      <c r="M7" s="15"/>
      <c r="N7" s="15"/>
      <c r="O7" s="38"/>
      <c r="P7" s="15"/>
      <c r="Q7" s="38"/>
      <c r="R7" s="15"/>
      <c r="S7" s="15"/>
      <c r="T7" s="15"/>
      <c r="U7" s="15"/>
      <c r="V7" s="15"/>
      <c r="W7" s="15"/>
      <c r="X7" s="15"/>
      <c r="Y7" s="15"/>
      <c r="Z7" s="9"/>
      <c r="AA7" s="9"/>
      <c r="AB7" s="9"/>
      <c r="AC7" s="9"/>
      <c r="AD7" s="9"/>
      <c r="AE7" s="9"/>
      <c r="AG7" s="55"/>
      <c r="AH7" s="55"/>
      <c r="AI7" s="55"/>
      <c r="AJ7" s="9"/>
      <c r="AK7" s="9"/>
      <c r="AL7" s="9"/>
      <c r="AM7" s="9"/>
      <c r="AN7" s="9"/>
    </row>
    <row r="8" spans="2:40" x14ac:dyDescent="0.25">
      <c r="B8" s="8"/>
      <c r="C8" s="8"/>
      <c r="D8" s="8"/>
      <c r="E8" s="8"/>
      <c r="F8" s="8"/>
      <c r="G8" s="20"/>
      <c r="H8" s="8"/>
      <c r="I8" s="20"/>
      <c r="J8" s="8"/>
      <c r="K8" s="8"/>
      <c r="L8" s="8"/>
      <c r="M8" s="8"/>
      <c r="N8" s="8"/>
      <c r="O8" s="20"/>
      <c r="P8" s="8"/>
      <c r="Q8" s="2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2:40" ht="15" customHeight="1" x14ac:dyDescent="0.25">
      <c r="B9" s="16" t="s">
        <v>4</v>
      </c>
      <c r="C9" s="10" t="s">
        <v>10</v>
      </c>
      <c r="D9" s="16" t="s">
        <v>5</v>
      </c>
      <c r="E9" s="12"/>
      <c r="F9" s="2"/>
      <c r="G9" s="34"/>
      <c r="H9" s="57" t="s">
        <v>11</v>
      </c>
      <c r="I9" s="57"/>
      <c r="J9" s="2"/>
      <c r="K9" s="2"/>
      <c r="L9" s="2"/>
      <c r="M9" s="1"/>
      <c r="N9" s="58" t="s">
        <v>28</v>
      </c>
      <c r="O9" s="60"/>
      <c r="P9" s="60"/>
      <c r="Q9" s="60"/>
      <c r="R9" s="60"/>
      <c r="S9" s="60"/>
      <c r="T9" s="60"/>
      <c r="U9" s="60"/>
      <c r="V9" s="60"/>
      <c r="W9" s="59"/>
      <c r="X9" s="58" t="s">
        <v>14</v>
      </c>
      <c r="Y9" s="59"/>
      <c r="Z9" s="23" t="s">
        <v>9</v>
      </c>
      <c r="AA9" s="23" t="s">
        <v>6</v>
      </c>
      <c r="AB9" s="1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56"/>
    </row>
    <row r="10" spans="2:40" ht="30" customHeight="1" x14ac:dyDescent="0.25">
      <c r="B10" s="11"/>
      <c r="C10" s="11"/>
      <c r="D10" s="11"/>
      <c r="E10" s="17" t="s">
        <v>20</v>
      </c>
      <c r="F10" s="17" t="s">
        <v>19</v>
      </c>
      <c r="G10" s="35" t="s">
        <v>18</v>
      </c>
      <c r="H10" s="17" t="s">
        <v>17</v>
      </c>
      <c r="I10" s="35" t="s">
        <v>16</v>
      </c>
      <c r="J10" s="17" t="s">
        <v>15</v>
      </c>
      <c r="K10" s="36" t="s">
        <v>6</v>
      </c>
      <c r="L10" s="58" t="s">
        <v>71</v>
      </c>
      <c r="M10" s="59"/>
      <c r="N10" s="17" t="s">
        <v>24</v>
      </c>
      <c r="O10" s="35" t="s">
        <v>20</v>
      </c>
      <c r="P10" s="17" t="s">
        <v>25</v>
      </c>
      <c r="Q10" s="35" t="s">
        <v>19</v>
      </c>
      <c r="R10" s="17" t="s">
        <v>26</v>
      </c>
      <c r="S10" s="17" t="s">
        <v>18</v>
      </c>
      <c r="T10" s="17" t="s">
        <v>27</v>
      </c>
      <c r="U10" s="17" t="s">
        <v>17</v>
      </c>
      <c r="V10" s="58" t="s">
        <v>6</v>
      </c>
      <c r="W10" s="59"/>
      <c r="X10" s="39"/>
      <c r="Y10" s="39"/>
      <c r="Z10" s="24"/>
      <c r="AA10" s="24"/>
      <c r="AB10" s="19" t="s">
        <v>7</v>
      </c>
      <c r="AC10" s="8"/>
      <c r="AD10" s="8"/>
      <c r="AE10" s="8"/>
      <c r="AF10" s="14"/>
      <c r="AG10" s="8"/>
      <c r="AH10" s="8"/>
      <c r="AI10" s="8"/>
      <c r="AJ10" s="8"/>
      <c r="AK10" s="8"/>
      <c r="AL10" s="8"/>
      <c r="AM10" s="8"/>
      <c r="AN10" s="56"/>
    </row>
    <row r="11" spans="2:40" x14ac:dyDescent="0.25">
      <c r="B11" s="11"/>
      <c r="C11" s="11"/>
      <c r="D11" s="11"/>
      <c r="E11" s="17">
        <v>10</v>
      </c>
      <c r="F11" s="17">
        <v>10</v>
      </c>
      <c r="G11" s="35">
        <v>10</v>
      </c>
      <c r="H11" s="17">
        <v>10</v>
      </c>
      <c r="I11" s="35">
        <v>10</v>
      </c>
      <c r="J11" s="17">
        <v>10</v>
      </c>
      <c r="K11" s="17">
        <v>60</v>
      </c>
      <c r="L11" s="17">
        <v>40</v>
      </c>
      <c r="M11" s="22">
        <v>0.15</v>
      </c>
      <c r="N11" s="17">
        <v>10</v>
      </c>
      <c r="O11" s="35">
        <v>10</v>
      </c>
      <c r="P11" s="17">
        <v>10</v>
      </c>
      <c r="Q11" s="35">
        <v>10</v>
      </c>
      <c r="R11" s="17">
        <v>10</v>
      </c>
      <c r="S11" s="17">
        <v>10</v>
      </c>
      <c r="T11" s="17">
        <v>10</v>
      </c>
      <c r="U11" s="17">
        <v>10</v>
      </c>
      <c r="V11" s="16">
        <v>80</v>
      </c>
      <c r="W11" s="22">
        <v>0.1</v>
      </c>
      <c r="X11" s="41">
        <v>30</v>
      </c>
      <c r="Y11" s="40">
        <v>0.25</v>
      </c>
      <c r="Z11" s="25">
        <v>0.5</v>
      </c>
      <c r="AA11" s="25">
        <v>1</v>
      </c>
      <c r="AB11" s="1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4"/>
    </row>
    <row r="12" spans="2:40" s="21" customFormat="1" x14ac:dyDescent="0.25">
      <c r="B12" s="28">
        <v>1</v>
      </c>
      <c r="C12" s="29">
        <v>91420204</v>
      </c>
      <c r="D12" s="30" t="s">
        <v>30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f t="shared" ref="K12:K51" si="0">SUM(E12:J12)</f>
        <v>0</v>
      </c>
      <c r="L12" s="46">
        <f>K12-SMALL(E12:J12,1)-SMALL(E12:J12,2)</f>
        <v>0</v>
      </c>
      <c r="M12" s="46">
        <f>(L12*15)/40</f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47">
        <f>SUM(N12:U12)</f>
        <v>0</v>
      </c>
      <c r="W12" s="47">
        <f>(V12*10)/80</f>
        <v>0</v>
      </c>
      <c r="X12" s="43">
        <v>0</v>
      </c>
      <c r="Y12" s="52">
        <f>(X12*25)/30</f>
        <v>0</v>
      </c>
      <c r="Z12" s="37">
        <v>0</v>
      </c>
      <c r="AA12" s="37">
        <f>M12+W12+Y12+Z12</f>
        <v>0</v>
      </c>
      <c r="AB12" s="26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2:40" s="21" customFormat="1" ht="17.25" customHeight="1" x14ac:dyDescent="0.25">
      <c r="B13" s="28">
        <v>2</v>
      </c>
      <c r="C13" s="29">
        <v>101519046</v>
      </c>
      <c r="D13" s="30" t="s">
        <v>31</v>
      </c>
      <c r="E13" s="37">
        <v>0</v>
      </c>
      <c r="F13" s="37">
        <v>7</v>
      </c>
      <c r="G13" s="37">
        <v>1</v>
      </c>
      <c r="H13" s="37">
        <v>10</v>
      </c>
      <c r="I13" s="37">
        <v>7</v>
      </c>
      <c r="J13" s="37">
        <v>0</v>
      </c>
      <c r="K13" s="26">
        <f t="shared" si="0"/>
        <v>25</v>
      </c>
      <c r="L13" s="46">
        <f>K13-SMALL(E13:J13,1)-SMALL(E13:J13,2)</f>
        <v>25</v>
      </c>
      <c r="M13" s="46">
        <f t="shared" ref="M13:M51" si="1">(L13*15)/40</f>
        <v>9.375</v>
      </c>
      <c r="N13" s="26">
        <v>10</v>
      </c>
      <c r="O13" s="26">
        <v>8</v>
      </c>
      <c r="P13" s="26">
        <v>10</v>
      </c>
      <c r="Q13" s="26">
        <v>7</v>
      </c>
      <c r="R13" s="26">
        <v>10</v>
      </c>
      <c r="S13" s="26">
        <v>6</v>
      </c>
      <c r="T13" s="26">
        <v>10</v>
      </c>
      <c r="U13" s="26">
        <v>6</v>
      </c>
      <c r="V13" s="47">
        <f t="shared" ref="V13:V51" si="2">SUM(N13:U13)</f>
        <v>67</v>
      </c>
      <c r="W13" s="47">
        <f t="shared" ref="W13:W51" si="3">(V13*10)/80</f>
        <v>8.375</v>
      </c>
      <c r="X13" s="42">
        <v>10</v>
      </c>
      <c r="Y13" s="52">
        <f t="shared" ref="Y13:Y51" si="4">(X13*25)/30</f>
        <v>8.3333333333333339</v>
      </c>
      <c r="Z13" s="37">
        <v>0</v>
      </c>
      <c r="AA13" s="37">
        <f t="shared" ref="AA13:AA51" si="5">M13+W13+Y13+Z13</f>
        <v>26.083333333333336</v>
      </c>
      <c r="AB13" s="26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2:40" s="21" customFormat="1" x14ac:dyDescent="0.25">
      <c r="B14" s="28">
        <v>3</v>
      </c>
      <c r="C14" s="29">
        <v>101519059</v>
      </c>
      <c r="D14" s="30" t="s">
        <v>32</v>
      </c>
      <c r="E14" s="26">
        <v>0</v>
      </c>
      <c r="F14" s="26">
        <v>5</v>
      </c>
      <c r="G14" s="26">
        <v>3</v>
      </c>
      <c r="H14" s="26">
        <v>0</v>
      </c>
      <c r="I14" s="26">
        <v>0</v>
      </c>
      <c r="J14" s="26">
        <v>0</v>
      </c>
      <c r="K14" s="26">
        <f t="shared" si="0"/>
        <v>8</v>
      </c>
      <c r="L14" s="46">
        <f t="shared" ref="L14:L51" si="6">K14-SMALL(E14:J14,1)-SMALL(E14:J14,2)</f>
        <v>8</v>
      </c>
      <c r="M14" s="46">
        <f t="shared" si="1"/>
        <v>3</v>
      </c>
      <c r="N14" s="26">
        <v>0</v>
      </c>
      <c r="O14" s="26">
        <v>0</v>
      </c>
      <c r="P14" s="26">
        <v>0</v>
      </c>
      <c r="Q14" s="26">
        <v>2</v>
      </c>
      <c r="R14" s="26">
        <v>0</v>
      </c>
      <c r="S14" s="26">
        <v>0</v>
      </c>
      <c r="T14" s="26">
        <v>0</v>
      </c>
      <c r="U14" s="26">
        <v>0</v>
      </c>
      <c r="V14" s="47">
        <f t="shared" si="2"/>
        <v>2</v>
      </c>
      <c r="W14" s="47">
        <f t="shared" si="3"/>
        <v>0.25</v>
      </c>
      <c r="X14" s="42">
        <v>16</v>
      </c>
      <c r="Y14" s="52">
        <f t="shared" si="4"/>
        <v>13.333333333333334</v>
      </c>
      <c r="Z14" s="37">
        <v>0</v>
      </c>
      <c r="AA14" s="37">
        <f t="shared" si="5"/>
        <v>16.583333333333336</v>
      </c>
      <c r="AB14" s="26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2:40" s="21" customFormat="1" x14ac:dyDescent="0.25">
      <c r="B15" s="28">
        <v>4</v>
      </c>
      <c r="C15" s="29">
        <v>101519121</v>
      </c>
      <c r="D15" s="30" t="s">
        <v>33</v>
      </c>
      <c r="E15" s="26">
        <v>2</v>
      </c>
      <c r="F15" s="26">
        <v>7</v>
      </c>
      <c r="G15" s="26">
        <v>10</v>
      </c>
      <c r="H15" s="26">
        <v>8</v>
      </c>
      <c r="I15" s="26">
        <v>0</v>
      </c>
      <c r="J15" s="26">
        <v>0</v>
      </c>
      <c r="K15" s="26">
        <f t="shared" si="0"/>
        <v>27</v>
      </c>
      <c r="L15" s="46">
        <f t="shared" si="6"/>
        <v>27</v>
      </c>
      <c r="M15" s="46">
        <f t="shared" si="1"/>
        <v>10.125</v>
      </c>
      <c r="N15" s="26">
        <v>0</v>
      </c>
      <c r="O15" s="26">
        <v>10</v>
      </c>
      <c r="P15" s="26">
        <v>0</v>
      </c>
      <c r="Q15" s="26">
        <v>8</v>
      </c>
      <c r="R15" s="26">
        <v>0</v>
      </c>
      <c r="S15" s="26">
        <v>3</v>
      </c>
      <c r="T15" s="26">
        <v>0</v>
      </c>
      <c r="U15" s="26">
        <v>10</v>
      </c>
      <c r="V15" s="47">
        <f t="shared" si="2"/>
        <v>31</v>
      </c>
      <c r="W15" s="47">
        <f t="shared" si="3"/>
        <v>3.875</v>
      </c>
      <c r="X15" s="42">
        <v>9</v>
      </c>
      <c r="Y15" s="52">
        <f t="shared" si="4"/>
        <v>7.5</v>
      </c>
      <c r="Z15" s="37">
        <v>0</v>
      </c>
      <c r="AA15" s="37">
        <f t="shared" si="5"/>
        <v>21.5</v>
      </c>
      <c r="AB15" s="26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2:40" s="21" customFormat="1" x14ac:dyDescent="0.25">
      <c r="B16" s="28">
        <v>5</v>
      </c>
      <c r="C16" s="29">
        <v>101519124</v>
      </c>
      <c r="D16" s="30" t="s">
        <v>34</v>
      </c>
      <c r="E16" s="26">
        <v>5</v>
      </c>
      <c r="F16" s="26">
        <v>9</v>
      </c>
      <c r="G16" s="26">
        <v>0</v>
      </c>
      <c r="H16" s="26">
        <v>3</v>
      </c>
      <c r="I16" s="26">
        <v>0</v>
      </c>
      <c r="J16" s="26">
        <v>0</v>
      </c>
      <c r="K16" s="26">
        <f t="shared" si="0"/>
        <v>17</v>
      </c>
      <c r="L16" s="46">
        <f t="shared" si="6"/>
        <v>17</v>
      </c>
      <c r="M16" s="46">
        <f t="shared" si="1"/>
        <v>6.375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10</v>
      </c>
      <c r="V16" s="47">
        <f t="shared" si="2"/>
        <v>10</v>
      </c>
      <c r="W16" s="47">
        <f t="shared" si="3"/>
        <v>1.25</v>
      </c>
      <c r="X16" s="42">
        <v>17</v>
      </c>
      <c r="Y16" s="52">
        <f t="shared" si="4"/>
        <v>14.166666666666666</v>
      </c>
      <c r="Z16" s="37">
        <v>0</v>
      </c>
      <c r="AA16" s="37">
        <f t="shared" si="5"/>
        <v>21.791666666666664</v>
      </c>
      <c r="AB16" s="26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2:40" s="21" customFormat="1" x14ac:dyDescent="0.25">
      <c r="B17" s="28">
        <v>6</v>
      </c>
      <c r="C17" s="29">
        <v>101519163</v>
      </c>
      <c r="D17" s="30" t="s">
        <v>35</v>
      </c>
      <c r="E17" s="26">
        <v>10</v>
      </c>
      <c r="F17" s="26">
        <v>10</v>
      </c>
      <c r="G17" s="26">
        <v>5</v>
      </c>
      <c r="H17" s="26">
        <v>0</v>
      </c>
      <c r="I17" s="26">
        <v>0</v>
      </c>
      <c r="J17" s="26">
        <v>0</v>
      </c>
      <c r="K17" s="26">
        <f t="shared" si="0"/>
        <v>25</v>
      </c>
      <c r="L17" s="46">
        <f t="shared" si="6"/>
        <v>25</v>
      </c>
      <c r="M17" s="46">
        <f t="shared" si="1"/>
        <v>9.375</v>
      </c>
      <c r="N17" s="26">
        <v>10</v>
      </c>
      <c r="O17" s="26">
        <v>8</v>
      </c>
      <c r="P17" s="26">
        <v>0</v>
      </c>
      <c r="Q17" s="26">
        <v>7</v>
      </c>
      <c r="R17" s="26">
        <v>0</v>
      </c>
      <c r="S17" s="26">
        <v>0</v>
      </c>
      <c r="T17" s="26">
        <v>0</v>
      </c>
      <c r="U17" s="26">
        <v>0</v>
      </c>
      <c r="V17" s="47">
        <f t="shared" si="2"/>
        <v>25</v>
      </c>
      <c r="W17" s="47">
        <f t="shared" si="3"/>
        <v>3.125</v>
      </c>
      <c r="X17" s="42">
        <v>19</v>
      </c>
      <c r="Y17" s="52">
        <f t="shared" si="4"/>
        <v>15.833333333333334</v>
      </c>
      <c r="Z17" s="37">
        <v>0</v>
      </c>
      <c r="AA17" s="37">
        <f t="shared" si="5"/>
        <v>28.333333333333336</v>
      </c>
      <c r="AB17" s="26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2:40" s="21" customFormat="1" x14ac:dyDescent="0.25">
      <c r="B18" s="28">
        <v>7</v>
      </c>
      <c r="C18" s="29">
        <v>111619001</v>
      </c>
      <c r="D18" s="30" t="s">
        <v>36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f t="shared" si="0"/>
        <v>0</v>
      </c>
      <c r="L18" s="46">
        <f t="shared" si="6"/>
        <v>0</v>
      </c>
      <c r="M18" s="46">
        <f t="shared" si="1"/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47">
        <f t="shared" si="2"/>
        <v>0</v>
      </c>
      <c r="W18" s="47">
        <f t="shared" si="3"/>
        <v>0</v>
      </c>
      <c r="X18" s="43">
        <v>0</v>
      </c>
      <c r="Y18" s="52">
        <f t="shared" si="4"/>
        <v>0</v>
      </c>
      <c r="Z18" s="37">
        <v>0</v>
      </c>
      <c r="AA18" s="37">
        <f t="shared" si="5"/>
        <v>0</v>
      </c>
      <c r="AB18" s="26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21" customFormat="1" x14ac:dyDescent="0.25">
      <c r="B19" s="28">
        <v>8</v>
      </c>
      <c r="C19" s="29">
        <v>111619003</v>
      </c>
      <c r="D19" s="30" t="s">
        <v>37</v>
      </c>
      <c r="E19" s="26">
        <v>9</v>
      </c>
      <c r="F19" s="26">
        <v>4</v>
      </c>
      <c r="G19" s="26">
        <v>0</v>
      </c>
      <c r="H19" s="26">
        <v>10</v>
      </c>
      <c r="I19" s="26">
        <v>10</v>
      </c>
      <c r="J19" s="26">
        <v>0</v>
      </c>
      <c r="K19" s="26">
        <f t="shared" si="0"/>
        <v>33</v>
      </c>
      <c r="L19" s="46">
        <f t="shared" si="6"/>
        <v>33</v>
      </c>
      <c r="M19" s="46">
        <f>(L19*15)/40</f>
        <v>12.375</v>
      </c>
      <c r="N19" s="26">
        <v>0</v>
      </c>
      <c r="O19" s="26">
        <v>5</v>
      </c>
      <c r="P19" s="26">
        <v>0</v>
      </c>
      <c r="Q19" s="26">
        <v>0</v>
      </c>
      <c r="R19" s="26">
        <v>10</v>
      </c>
      <c r="S19" s="26">
        <v>0</v>
      </c>
      <c r="T19" s="26">
        <v>10</v>
      </c>
      <c r="U19" s="26">
        <v>0</v>
      </c>
      <c r="V19" s="47">
        <f t="shared" si="2"/>
        <v>25</v>
      </c>
      <c r="W19" s="47">
        <f t="shared" si="3"/>
        <v>3.125</v>
      </c>
      <c r="X19" s="42">
        <v>14</v>
      </c>
      <c r="Y19" s="52">
        <f t="shared" si="4"/>
        <v>11.666666666666666</v>
      </c>
      <c r="Z19" s="37">
        <v>0</v>
      </c>
      <c r="AA19" s="37">
        <f t="shared" si="5"/>
        <v>27.166666666666664</v>
      </c>
      <c r="AB19" s="26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2:40" s="21" customFormat="1" x14ac:dyDescent="0.25">
      <c r="B20" s="28">
        <v>9</v>
      </c>
      <c r="C20" s="29">
        <v>111619008</v>
      </c>
      <c r="D20" s="30" t="s">
        <v>38</v>
      </c>
      <c r="E20" s="26">
        <v>2</v>
      </c>
      <c r="F20" s="26">
        <v>3</v>
      </c>
      <c r="G20" s="26">
        <v>10</v>
      </c>
      <c r="H20" s="26">
        <v>0</v>
      </c>
      <c r="I20" s="26">
        <v>4</v>
      </c>
      <c r="J20" s="26">
        <v>0</v>
      </c>
      <c r="K20" s="26">
        <f t="shared" si="0"/>
        <v>19</v>
      </c>
      <c r="L20" s="46">
        <f t="shared" si="6"/>
        <v>19</v>
      </c>
      <c r="M20" s="46">
        <f t="shared" si="1"/>
        <v>7.125</v>
      </c>
      <c r="N20" s="26">
        <v>10</v>
      </c>
      <c r="O20" s="26">
        <v>3</v>
      </c>
      <c r="P20" s="26">
        <v>0</v>
      </c>
      <c r="Q20" s="26">
        <v>0</v>
      </c>
      <c r="R20" s="26">
        <v>10</v>
      </c>
      <c r="S20" s="26">
        <v>0</v>
      </c>
      <c r="T20" s="26">
        <v>10</v>
      </c>
      <c r="U20" s="26">
        <v>0</v>
      </c>
      <c r="V20" s="47">
        <f t="shared" si="2"/>
        <v>33</v>
      </c>
      <c r="W20" s="47">
        <f t="shared" si="3"/>
        <v>4.125</v>
      </c>
      <c r="X20" s="42">
        <v>5</v>
      </c>
      <c r="Y20" s="52">
        <f t="shared" si="4"/>
        <v>4.166666666666667</v>
      </c>
      <c r="Z20" s="37">
        <v>0</v>
      </c>
      <c r="AA20" s="37">
        <f t="shared" si="5"/>
        <v>15.416666666666668</v>
      </c>
      <c r="AB20" s="26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2:40" s="21" customFormat="1" x14ac:dyDescent="0.25">
      <c r="B21" s="28">
        <v>10</v>
      </c>
      <c r="C21" s="29">
        <v>111619013</v>
      </c>
      <c r="D21" s="30" t="s">
        <v>39</v>
      </c>
      <c r="E21" s="44">
        <v>9</v>
      </c>
      <c r="F21" s="26">
        <v>3</v>
      </c>
      <c r="G21" s="26">
        <v>6</v>
      </c>
      <c r="H21" s="26">
        <v>7</v>
      </c>
      <c r="I21" s="26">
        <v>1</v>
      </c>
      <c r="J21" s="26">
        <v>0</v>
      </c>
      <c r="K21" s="26">
        <f t="shared" si="0"/>
        <v>26</v>
      </c>
      <c r="L21" s="46">
        <f t="shared" si="6"/>
        <v>25</v>
      </c>
      <c r="M21" s="46">
        <f t="shared" si="1"/>
        <v>9.375</v>
      </c>
      <c r="N21" s="26">
        <v>10</v>
      </c>
      <c r="O21" s="44">
        <v>8</v>
      </c>
      <c r="P21" s="26">
        <v>10</v>
      </c>
      <c r="Q21" s="26">
        <v>4</v>
      </c>
      <c r="R21" s="26">
        <v>10</v>
      </c>
      <c r="S21" s="26">
        <v>3</v>
      </c>
      <c r="T21" s="26">
        <v>0</v>
      </c>
      <c r="U21" s="26">
        <v>1</v>
      </c>
      <c r="V21" s="47">
        <f t="shared" si="2"/>
        <v>46</v>
      </c>
      <c r="W21" s="47">
        <f t="shared" si="3"/>
        <v>5.75</v>
      </c>
      <c r="X21" s="42">
        <v>19</v>
      </c>
      <c r="Y21" s="52">
        <f t="shared" si="4"/>
        <v>15.833333333333334</v>
      </c>
      <c r="Z21" s="37">
        <v>0</v>
      </c>
      <c r="AA21" s="37">
        <f t="shared" si="5"/>
        <v>30.958333333333336</v>
      </c>
      <c r="AB21" s="26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2:40" s="21" customFormat="1" x14ac:dyDescent="0.25">
      <c r="B22" s="28">
        <v>11</v>
      </c>
      <c r="C22" s="29">
        <v>111619019</v>
      </c>
      <c r="D22" s="30" t="s">
        <v>40</v>
      </c>
      <c r="E22" s="26">
        <v>10</v>
      </c>
      <c r="F22" s="26">
        <v>10</v>
      </c>
      <c r="G22" s="26">
        <v>10</v>
      </c>
      <c r="H22" s="26">
        <v>10</v>
      </c>
      <c r="I22" s="26">
        <v>10</v>
      </c>
      <c r="J22" s="26">
        <v>0</v>
      </c>
      <c r="K22" s="26">
        <f t="shared" si="0"/>
        <v>50</v>
      </c>
      <c r="L22" s="46">
        <f t="shared" si="6"/>
        <v>40</v>
      </c>
      <c r="M22" s="46">
        <f t="shared" si="1"/>
        <v>15</v>
      </c>
      <c r="N22" s="26">
        <v>10</v>
      </c>
      <c r="O22" s="26">
        <v>10</v>
      </c>
      <c r="P22" s="26">
        <v>10</v>
      </c>
      <c r="Q22" s="26">
        <v>7</v>
      </c>
      <c r="R22" s="26">
        <v>10</v>
      </c>
      <c r="S22" s="26">
        <v>10</v>
      </c>
      <c r="T22" s="26">
        <v>10</v>
      </c>
      <c r="U22" s="26">
        <v>10</v>
      </c>
      <c r="V22" s="47">
        <f t="shared" si="2"/>
        <v>77</v>
      </c>
      <c r="W22" s="47">
        <f t="shared" si="3"/>
        <v>9.625</v>
      </c>
      <c r="X22" s="42">
        <v>30</v>
      </c>
      <c r="Y22" s="52">
        <f t="shared" si="4"/>
        <v>25</v>
      </c>
      <c r="Z22" s="37">
        <v>0</v>
      </c>
      <c r="AA22" s="37">
        <f t="shared" si="5"/>
        <v>49.625</v>
      </c>
      <c r="AB22" s="26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2:40" s="21" customFormat="1" x14ac:dyDescent="0.25">
      <c r="B23" s="28">
        <v>12</v>
      </c>
      <c r="C23" s="29">
        <v>111619022</v>
      </c>
      <c r="D23" s="30" t="s">
        <v>41</v>
      </c>
      <c r="E23" s="26">
        <v>3</v>
      </c>
      <c r="F23" s="26">
        <v>4</v>
      </c>
      <c r="G23" s="26">
        <v>10</v>
      </c>
      <c r="H23" s="26">
        <v>0</v>
      </c>
      <c r="I23" s="26">
        <v>0</v>
      </c>
      <c r="J23" s="26">
        <v>0</v>
      </c>
      <c r="K23" s="26">
        <f t="shared" si="0"/>
        <v>17</v>
      </c>
      <c r="L23" s="46">
        <f t="shared" si="6"/>
        <v>17</v>
      </c>
      <c r="M23" s="46">
        <f t="shared" si="1"/>
        <v>6.375</v>
      </c>
      <c r="N23" s="26">
        <v>10</v>
      </c>
      <c r="O23" s="26">
        <v>8</v>
      </c>
      <c r="P23" s="26">
        <v>10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47">
        <f t="shared" si="2"/>
        <v>28</v>
      </c>
      <c r="W23" s="47">
        <f t="shared" si="3"/>
        <v>3.5</v>
      </c>
      <c r="X23" s="42">
        <v>7</v>
      </c>
      <c r="Y23" s="52">
        <f t="shared" si="4"/>
        <v>5.833333333333333</v>
      </c>
      <c r="Z23" s="37">
        <v>0</v>
      </c>
      <c r="AA23" s="37">
        <f t="shared" si="5"/>
        <v>15.708333333333332</v>
      </c>
      <c r="AB23" s="26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2:40" s="21" customFormat="1" x14ac:dyDescent="0.25">
      <c r="B24" s="28">
        <v>13</v>
      </c>
      <c r="C24" s="29">
        <v>111619040</v>
      </c>
      <c r="D24" s="30" t="s">
        <v>42</v>
      </c>
      <c r="E24" s="26">
        <v>10</v>
      </c>
      <c r="F24" s="26">
        <v>9</v>
      </c>
      <c r="G24" s="26">
        <v>10</v>
      </c>
      <c r="H24" s="26">
        <v>10</v>
      </c>
      <c r="I24" s="26">
        <v>10</v>
      </c>
      <c r="J24" s="26">
        <v>0</v>
      </c>
      <c r="K24" s="26">
        <f t="shared" si="0"/>
        <v>49</v>
      </c>
      <c r="L24" s="46">
        <f t="shared" si="6"/>
        <v>40</v>
      </c>
      <c r="M24" s="46">
        <f t="shared" si="1"/>
        <v>15</v>
      </c>
      <c r="N24" s="26">
        <v>10</v>
      </c>
      <c r="O24" s="26">
        <v>10</v>
      </c>
      <c r="P24" s="26">
        <v>10</v>
      </c>
      <c r="Q24" s="26">
        <v>0</v>
      </c>
      <c r="R24" s="26">
        <v>10</v>
      </c>
      <c r="S24" s="26">
        <v>10</v>
      </c>
      <c r="T24" s="26">
        <v>10</v>
      </c>
      <c r="U24" s="26">
        <v>1</v>
      </c>
      <c r="V24" s="47">
        <f t="shared" si="2"/>
        <v>61</v>
      </c>
      <c r="W24" s="47">
        <f t="shared" si="3"/>
        <v>7.625</v>
      </c>
      <c r="X24" s="42">
        <v>17.5</v>
      </c>
      <c r="Y24" s="52">
        <f t="shared" si="4"/>
        <v>14.583333333333334</v>
      </c>
      <c r="Z24" s="37">
        <v>0</v>
      </c>
      <c r="AA24" s="37">
        <f t="shared" si="5"/>
        <v>37.208333333333336</v>
      </c>
      <c r="AB24" s="26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2:40" s="21" customFormat="1" x14ac:dyDescent="0.25">
      <c r="B25" s="28">
        <v>14</v>
      </c>
      <c r="C25" s="29">
        <v>111619042</v>
      </c>
      <c r="D25" s="30" t="s">
        <v>43</v>
      </c>
      <c r="E25" s="26">
        <v>0</v>
      </c>
      <c r="F25" s="26">
        <v>5</v>
      </c>
      <c r="G25" s="26">
        <v>10</v>
      </c>
      <c r="H25" s="26">
        <v>0</v>
      </c>
      <c r="I25" s="26">
        <v>2</v>
      </c>
      <c r="J25" s="26">
        <v>0</v>
      </c>
      <c r="K25" s="26">
        <f t="shared" si="0"/>
        <v>17</v>
      </c>
      <c r="L25" s="46">
        <f t="shared" si="6"/>
        <v>17</v>
      </c>
      <c r="M25" s="46">
        <f t="shared" si="1"/>
        <v>6.375</v>
      </c>
      <c r="N25" s="26">
        <v>10</v>
      </c>
      <c r="O25" s="26">
        <v>0</v>
      </c>
      <c r="P25" s="26">
        <v>0</v>
      </c>
      <c r="Q25" s="26">
        <v>0</v>
      </c>
      <c r="R25" s="26">
        <v>10</v>
      </c>
      <c r="S25" s="26">
        <v>3</v>
      </c>
      <c r="T25" s="26">
        <v>10</v>
      </c>
      <c r="U25" s="26">
        <v>1</v>
      </c>
      <c r="V25" s="47">
        <f t="shared" si="2"/>
        <v>34</v>
      </c>
      <c r="W25" s="47">
        <f t="shared" si="3"/>
        <v>4.25</v>
      </c>
      <c r="X25" s="42">
        <v>12</v>
      </c>
      <c r="Y25" s="52">
        <f t="shared" si="4"/>
        <v>10</v>
      </c>
      <c r="Z25" s="37">
        <v>0</v>
      </c>
      <c r="AA25" s="37">
        <f t="shared" si="5"/>
        <v>20.625</v>
      </c>
      <c r="AB25" s="26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2:40" s="21" customFormat="1" x14ac:dyDescent="0.25">
      <c r="B26" s="28">
        <v>15</v>
      </c>
      <c r="C26" s="29">
        <v>111619045</v>
      </c>
      <c r="D26" s="30" t="s">
        <v>44</v>
      </c>
      <c r="E26" s="26">
        <v>0</v>
      </c>
      <c r="F26" s="26">
        <v>1</v>
      </c>
      <c r="G26" s="26">
        <v>7</v>
      </c>
      <c r="H26" s="26">
        <v>0</v>
      </c>
      <c r="I26" s="26">
        <v>0</v>
      </c>
      <c r="J26" s="26">
        <v>0</v>
      </c>
      <c r="K26" s="26">
        <f t="shared" si="0"/>
        <v>8</v>
      </c>
      <c r="L26" s="46">
        <f t="shared" si="6"/>
        <v>8</v>
      </c>
      <c r="M26" s="46">
        <f t="shared" si="1"/>
        <v>3</v>
      </c>
      <c r="N26" s="26">
        <v>10</v>
      </c>
      <c r="O26" s="26">
        <v>5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47">
        <f t="shared" si="2"/>
        <v>15</v>
      </c>
      <c r="W26" s="47">
        <f t="shared" si="3"/>
        <v>1.875</v>
      </c>
      <c r="X26" s="45">
        <v>14.5</v>
      </c>
      <c r="Y26" s="52">
        <f t="shared" si="4"/>
        <v>12.083333333333334</v>
      </c>
      <c r="Z26" s="37">
        <v>0</v>
      </c>
      <c r="AA26" s="37">
        <f t="shared" si="5"/>
        <v>16.958333333333336</v>
      </c>
      <c r="AB26" s="26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2:40" s="21" customFormat="1" x14ac:dyDescent="0.25">
      <c r="B27" s="28">
        <v>16</v>
      </c>
      <c r="C27" s="29">
        <v>111619047</v>
      </c>
      <c r="D27" s="30" t="s">
        <v>45</v>
      </c>
      <c r="E27" s="26">
        <v>10</v>
      </c>
      <c r="F27" s="26">
        <v>8</v>
      </c>
      <c r="G27" s="26">
        <v>5</v>
      </c>
      <c r="H27" s="26">
        <v>5</v>
      </c>
      <c r="I27" s="26">
        <v>1</v>
      </c>
      <c r="J27" s="26">
        <v>0</v>
      </c>
      <c r="K27" s="26">
        <f t="shared" si="0"/>
        <v>29</v>
      </c>
      <c r="L27" s="46">
        <f t="shared" si="6"/>
        <v>28</v>
      </c>
      <c r="M27" s="46">
        <f t="shared" si="1"/>
        <v>10.5</v>
      </c>
      <c r="N27" s="26">
        <v>10</v>
      </c>
      <c r="O27" s="26">
        <v>10</v>
      </c>
      <c r="P27" s="26">
        <v>10</v>
      </c>
      <c r="Q27" s="26">
        <v>7</v>
      </c>
      <c r="R27" s="26">
        <v>10</v>
      </c>
      <c r="S27" s="26">
        <v>5</v>
      </c>
      <c r="T27" s="26">
        <v>10</v>
      </c>
      <c r="U27" s="26">
        <v>1</v>
      </c>
      <c r="V27" s="47">
        <f t="shared" si="2"/>
        <v>63</v>
      </c>
      <c r="W27" s="47">
        <f t="shared" si="3"/>
        <v>7.875</v>
      </c>
      <c r="X27" s="42">
        <v>17</v>
      </c>
      <c r="Y27" s="52">
        <f t="shared" si="4"/>
        <v>14.166666666666666</v>
      </c>
      <c r="Z27" s="37">
        <v>0</v>
      </c>
      <c r="AA27" s="37">
        <f t="shared" si="5"/>
        <v>32.541666666666664</v>
      </c>
      <c r="AB27" s="26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s="21" customFormat="1" x14ac:dyDescent="0.25">
      <c r="B28" s="49">
        <v>17</v>
      </c>
      <c r="C28" s="50">
        <v>111619050</v>
      </c>
      <c r="D28" s="51" t="s">
        <v>46</v>
      </c>
      <c r="E28" s="26">
        <v>0</v>
      </c>
      <c r="F28" s="48">
        <v>0</v>
      </c>
      <c r="G28" s="26">
        <v>2</v>
      </c>
      <c r="H28" s="26">
        <v>0</v>
      </c>
      <c r="I28" s="26">
        <v>0</v>
      </c>
      <c r="J28" s="26">
        <v>0</v>
      </c>
      <c r="K28" s="26">
        <f t="shared" si="0"/>
        <v>2</v>
      </c>
      <c r="L28" s="46">
        <f t="shared" si="6"/>
        <v>2</v>
      </c>
      <c r="M28" s="46">
        <f t="shared" si="1"/>
        <v>0.75</v>
      </c>
      <c r="N28" s="26">
        <v>0</v>
      </c>
      <c r="O28" s="26">
        <v>0</v>
      </c>
      <c r="P28" s="26">
        <v>0</v>
      </c>
      <c r="Q28" s="26">
        <v>2</v>
      </c>
      <c r="R28" s="26">
        <v>0</v>
      </c>
      <c r="S28" s="26">
        <v>0</v>
      </c>
      <c r="T28" s="26">
        <v>0</v>
      </c>
      <c r="U28" s="26">
        <v>0</v>
      </c>
      <c r="V28" s="47">
        <f t="shared" si="2"/>
        <v>2</v>
      </c>
      <c r="W28" s="47">
        <f t="shared" si="3"/>
        <v>0.25</v>
      </c>
      <c r="X28" s="42">
        <v>7.5</v>
      </c>
      <c r="Y28" s="52">
        <f t="shared" si="4"/>
        <v>6.25</v>
      </c>
      <c r="Z28" s="37">
        <v>0</v>
      </c>
      <c r="AA28" s="37">
        <f t="shared" si="5"/>
        <v>7.25</v>
      </c>
      <c r="AB28" s="26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2:40" s="21" customFormat="1" x14ac:dyDescent="0.25">
      <c r="B29" s="28">
        <v>18</v>
      </c>
      <c r="C29" s="29">
        <v>111619062</v>
      </c>
      <c r="D29" s="30" t="s">
        <v>47</v>
      </c>
      <c r="E29" s="26">
        <v>0</v>
      </c>
      <c r="F29" s="26">
        <v>6</v>
      </c>
      <c r="G29" s="26">
        <v>2</v>
      </c>
      <c r="H29" s="26">
        <v>0</v>
      </c>
      <c r="I29" s="26">
        <v>0</v>
      </c>
      <c r="J29" s="26">
        <v>0</v>
      </c>
      <c r="K29" s="26">
        <f t="shared" si="0"/>
        <v>8</v>
      </c>
      <c r="L29" s="46">
        <f t="shared" si="6"/>
        <v>8</v>
      </c>
      <c r="M29" s="46">
        <f t="shared" si="1"/>
        <v>3</v>
      </c>
      <c r="N29" s="26">
        <v>10</v>
      </c>
      <c r="O29" s="26">
        <v>5</v>
      </c>
      <c r="P29" s="26">
        <v>10</v>
      </c>
      <c r="Q29" s="26">
        <v>0</v>
      </c>
      <c r="R29" s="26">
        <v>10</v>
      </c>
      <c r="S29" s="26">
        <v>0</v>
      </c>
      <c r="T29" s="26">
        <v>10</v>
      </c>
      <c r="U29" s="26">
        <v>5</v>
      </c>
      <c r="V29" s="47">
        <f t="shared" si="2"/>
        <v>50</v>
      </c>
      <c r="W29" s="47">
        <f t="shared" si="3"/>
        <v>6.25</v>
      </c>
      <c r="X29" s="42">
        <v>16</v>
      </c>
      <c r="Y29" s="52">
        <f t="shared" si="4"/>
        <v>13.333333333333334</v>
      </c>
      <c r="Z29" s="37">
        <v>0</v>
      </c>
      <c r="AA29" s="37">
        <f t="shared" si="5"/>
        <v>22.583333333333336</v>
      </c>
      <c r="AB29" s="26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2:40" s="21" customFormat="1" x14ac:dyDescent="0.25">
      <c r="B30" s="28">
        <v>19</v>
      </c>
      <c r="C30" s="29">
        <v>111619066</v>
      </c>
      <c r="D30" s="30" t="s">
        <v>48</v>
      </c>
      <c r="E30" s="26">
        <v>10</v>
      </c>
      <c r="F30" s="26">
        <v>9</v>
      </c>
      <c r="G30" s="26">
        <v>0</v>
      </c>
      <c r="H30" s="26">
        <v>10</v>
      </c>
      <c r="I30" s="26">
        <v>10</v>
      </c>
      <c r="J30" s="26">
        <v>0</v>
      </c>
      <c r="K30" s="26">
        <f t="shared" si="0"/>
        <v>39</v>
      </c>
      <c r="L30" s="46">
        <f t="shared" si="6"/>
        <v>39</v>
      </c>
      <c r="M30" s="46">
        <f t="shared" si="1"/>
        <v>14.625</v>
      </c>
      <c r="N30" s="26">
        <v>10</v>
      </c>
      <c r="O30" s="26">
        <v>8</v>
      </c>
      <c r="P30" s="26">
        <v>10</v>
      </c>
      <c r="Q30" s="26">
        <v>0</v>
      </c>
      <c r="R30" s="26">
        <v>10</v>
      </c>
      <c r="S30" s="26">
        <v>8</v>
      </c>
      <c r="T30" s="26">
        <v>10</v>
      </c>
      <c r="U30" s="26">
        <v>9</v>
      </c>
      <c r="V30" s="47">
        <f t="shared" si="2"/>
        <v>65</v>
      </c>
      <c r="W30" s="47">
        <f t="shared" si="3"/>
        <v>8.125</v>
      </c>
      <c r="X30" s="42">
        <v>22</v>
      </c>
      <c r="Y30" s="52">
        <f t="shared" si="4"/>
        <v>18.333333333333332</v>
      </c>
      <c r="Z30" s="37">
        <v>0</v>
      </c>
      <c r="AA30" s="37">
        <f t="shared" si="5"/>
        <v>41.083333333333329</v>
      </c>
      <c r="AB30" s="26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2:40" s="21" customFormat="1" x14ac:dyDescent="0.25">
      <c r="B31" s="28">
        <v>20</v>
      </c>
      <c r="C31" s="29">
        <v>111619105</v>
      </c>
      <c r="D31" s="30" t="s">
        <v>49</v>
      </c>
      <c r="E31" s="26">
        <v>7</v>
      </c>
      <c r="F31" s="26">
        <v>10</v>
      </c>
      <c r="G31" s="26">
        <v>7</v>
      </c>
      <c r="H31" s="26">
        <v>5</v>
      </c>
      <c r="I31" s="26">
        <v>5</v>
      </c>
      <c r="J31" s="26">
        <v>0</v>
      </c>
      <c r="K31" s="26">
        <f t="shared" si="0"/>
        <v>34</v>
      </c>
      <c r="L31" s="46">
        <f t="shared" si="6"/>
        <v>29</v>
      </c>
      <c r="M31" s="46">
        <f t="shared" si="1"/>
        <v>10.875</v>
      </c>
      <c r="N31" s="26">
        <v>10</v>
      </c>
      <c r="O31" s="26">
        <v>10</v>
      </c>
      <c r="P31" s="26">
        <v>10</v>
      </c>
      <c r="Q31" s="26">
        <v>8</v>
      </c>
      <c r="R31" s="26">
        <v>10</v>
      </c>
      <c r="S31" s="26">
        <v>5</v>
      </c>
      <c r="T31" s="26">
        <v>10</v>
      </c>
      <c r="U31" s="26">
        <v>5</v>
      </c>
      <c r="V31" s="47">
        <f t="shared" si="2"/>
        <v>68</v>
      </c>
      <c r="W31" s="47">
        <f t="shared" si="3"/>
        <v>8.5</v>
      </c>
      <c r="X31" s="42">
        <v>19.5</v>
      </c>
      <c r="Y31" s="52">
        <f t="shared" si="4"/>
        <v>16.25</v>
      </c>
      <c r="Z31" s="37">
        <v>0</v>
      </c>
      <c r="AA31" s="37">
        <f t="shared" si="5"/>
        <v>35.625</v>
      </c>
      <c r="AB31" s="27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2:40" s="21" customFormat="1" x14ac:dyDescent="0.25">
      <c r="B32" s="28">
        <v>21</v>
      </c>
      <c r="C32" s="29">
        <v>111619111</v>
      </c>
      <c r="D32" s="30" t="s">
        <v>50</v>
      </c>
      <c r="E32" s="26">
        <v>3</v>
      </c>
      <c r="F32" s="26">
        <v>5</v>
      </c>
      <c r="G32" s="26">
        <v>4</v>
      </c>
      <c r="H32" s="26">
        <v>3</v>
      </c>
      <c r="I32" s="26">
        <v>1</v>
      </c>
      <c r="J32" s="26">
        <v>0</v>
      </c>
      <c r="K32" s="26">
        <f t="shared" si="0"/>
        <v>16</v>
      </c>
      <c r="L32" s="46">
        <f t="shared" si="6"/>
        <v>15</v>
      </c>
      <c r="M32" s="46">
        <f t="shared" si="1"/>
        <v>5.625</v>
      </c>
      <c r="N32" s="26">
        <v>10</v>
      </c>
      <c r="O32" s="26">
        <v>7</v>
      </c>
      <c r="P32" s="26">
        <v>10</v>
      </c>
      <c r="Q32" s="26">
        <v>0</v>
      </c>
      <c r="R32" s="26">
        <v>0</v>
      </c>
      <c r="S32" s="26">
        <v>1</v>
      </c>
      <c r="T32" s="26">
        <v>0</v>
      </c>
      <c r="U32" s="26">
        <v>1</v>
      </c>
      <c r="V32" s="47">
        <f t="shared" si="2"/>
        <v>29</v>
      </c>
      <c r="W32" s="47">
        <f t="shared" si="3"/>
        <v>3.625</v>
      </c>
      <c r="X32" s="42">
        <v>8.5</v>
      </c>
      <c r="Y32" s="52">
        <f t="shared" si="4"/>
        <v>7.083333333333333</v>
      </c>
      <c r="Z32" s="37">
        <v>0</v>
      </c>
      <c r="AA32" s="37">
        <f t="shared" si="5"/>
        <v>16.333333333333332</v>
      </c>
      <c r="AB32" s="26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40" s="21" customFormat="1" x14ac:dyDescent="0.25">
      <c r="B33" s="28">
        <v>22</v>
      </c>
      <c r="C33" s="29">
        <v>111619132</v>
      </c>
      <c r="D33" s="30" t="s">
        <v>51</v>
      </c>
      <c r="E33" s="26">
        <v>10</v>
      </c>
      <c r="F33" s="26">
        <v>8</v>
      </c>
      <c r="G33" s="26">
        <v>2</v>
      </c>
      <c r="H33" s="26">
        <v>6</v>
      </c>
      <c r="I33" s="26">
        <v>1</v>
      </c>
      <c r="J33" s="26">
        <v>0</v>
      </c>
      <c r="K33" s="26">
        <f t="shared" si="0"/>
        <v>27</v>
      </c>
      <c r="L33" s="46">
        <f t="shared" si="6"/>
        <v>26</v>
      </c>
      <c r="M33" s="46">
        <f t="shared" si="1"/>
        <v>9.75</v>
      </c>
      <c r="N33" s="26">
        <v>10</v>
      </c>
      <c r="O33" s="26">
        <v>5</v>
      </c>
      <c r="P33" s="26">
        <v>10</v>
      </c>
      <c r="Q33" s="26">
        <v>8</v>
      </c>
      <c r="R33" s="26">
        <v>10</v>
      </c>
      <c r="S33" s="26">
        <v>4</v>
      </c>
      <c r="T33" s="26">
        <v>10</v>
      </c>
      <c r="U33" s="26">
        <v>1</v>
      </c>
      <c r="V33" s="47">
        <f t="shared" si="2"/>
        <v>58</v>
      </c>
      <c r="W33" s="47">
        <f t="shared" si="3"/>
        <v>7.25</v>
      </c>
      <c r="X33" s="42">
        <v>15.5</v>
      </c>
      <c r="Y33" s="52">
        <f t="shared" si="4"/>
        <v>12.916666666666666</v>
      </c>
      <c r="Z33" s="37">
        <v>0</v>
      </c>
      <c r="AA33" s="37">
        <f t="shared" si="5"/>
        <v>29.916666666666664</v>
      </c>
      <c r="AB33" s="26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s="21" customFormat="1" x14ac:dyDescent="0.25">
      <c r="B34" s="28">
        <v>23</v>
      </c>
      <c r="C34" s="29">
        <v>111619150</v>
      </c>
      <c r="D34" s="30" t="s">
        <v>52</v>
      </c>
      <c r="E34" s="26">
        <v>0</v>
      </c>
      <c r="F34" s="26">
        <v>10</v>
      </c>
      <c r="G34" s="26">
        <v>10</v>
      </c>
      <c r="H34" s="26">
        <v>7</v>
      </c>
      <c r="I34" s="26">
        <v>1</v>
      </c>
      <c r="J34" s="26">
        <v>0</v>
      </c>
      <c r="K34" s="26">
        <f t="shared" si="0"/>
        <v>28</v>
      </c>
      <c r="L34" s="46">
        <f t="shared" si="6"/>
        <v>28</v>
      </c>
      <c r="M34" s="46">
        <f t="shared" si="1"/>
        <v>10.5</v>
      </c>
      <c r="N34" s="26">
        <v>0</v>
      </c>
      <c r="O34" s="26">
        <v>0</v>
      </c>
      <c r="P34" s="26">
        <v>10</v>
      </c>
      <c r="Q34" s="26">
        <v>0</v>
      </c>
      <c r="R34" s="26">
        <v>10</v>
      </c>
      <c r="S34" s="26">
        <v>6</v>
      </c>
      <c r="T34" s="26">
        <v>10</v>
      </c>
      <c r="U34" s="26">
        <v>1</v>
      </c>
      <c r="V34" s="47">
        <f t="shared" si="2"/>
        <v>37</v>
      </c>
      <c r="W34" s="47">
        <f t="shared" si="3"/>
        <v>4.625</v>
      </c>
      <c r="X34" s="42">
        <v>12</v>
      </c>
      <c r="Y34" s="52">
        <f t="shared" si="4"/>
        <v>10</v>
      </c>
      <c r="Z34" s="37">
        <v>0</v>
      </c>
      <c r="AA34" s="37">
        <f t="shared" si="5"/>
        <v>25.125</v>
      </c>
      <c r="AB34" s="26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2:40" s="21" customFormat="1" x14ac:dyDescent="0.25">
      <c r="B35" s="28">
        <v>24</v>
      </c>
      <c r="C35" s="29">
        <v>111619166</v>
      </c>
      <c r="D35" s="30" t="s">
        <v>53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f t="shared" si="0"/>
        <v>0</v>
      </c>
      <c r="L35" s="46">
        <f t="shared" si="6"/>
        <v>0</v>
      </c>
      <c r="M35" s="46">
        <f t="shared" si="1"/>
        <v>0</v>
      </c>
      <c r="N35" s="26">
        <v>0</v>
      </c>
      <c r="O35" s="26">
        <v>5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47">
        <f t="shared" si="2"/>
        <v>5</v>
      </c>
      <c r="W35" s="47">
        <f t="shared" si="3"/>
        <v>0.625</v>
      </c>
      <c r="X35" s="42">
        <v>17.5</v>
      </c>
      <c r="Y35" s="52">
        <f t="shared" si="4"/>
        <v>14.583333333333334</v>
      </c>
      <c r="Z35" s="37">
        <v>0</v>
      </c>
      <c r="AA35" s="37">
        <f t="shared" si="5"/>
        <v>15.208333333333334</v>
      </c>
      <c r="AB35" s="26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2:40" s="21" customFormat="1" x14ac:dyDescent="0.25">
      <c r="B36" s="28">
        <v>25</v>
      </c>
      <c r="C36" s="29">
        <v>111619170</v>
      </c>
      <c r="D36" s="30" t="s">
        <v>54</v>
      </c>
      <c r="E36" s="26">
        <v>6</v>
      </c>
      <c r="F36" s="26">
        <v>7</v>
      </c>
      <c r="G36" s="26">
        <v>0</v>
      </c>
      <c r="H36" s="26">
        <v>2</v>
      </c>
      <c r="I36" s="26">
        <v>0</v>
      </c>
      <c r="J36" s="26">
        <v>0</v>
      </c>
      <c r="K36" s="26">
        <f t="shared" si="0"/>
        <v>15</v>
      </c>
      <c r="L36" s="46">
        <f t="shared" si="6"/>
        <v>15</v>
      </c>
      <c r="M36" s="46">
        <f t="shared" si="1"/>
        <v>5.625</v>
      </c>
      <c r="N36" s="26">
        <v>10</v>
      </c>
      <c r="O36" s="26">
        <v>3</v>
      </c>
      <c r="P36" s="26">
        <v>0</v>
      </c>
      <c r="Q36" s="26">
        <v>0</v>
      </c>
      <c r="R36" s="26">
        <v>10</v>
      </c>
      <c r="S36" s="26">
        <v>0</v>
      </c>
      <c r="T36" s="26">
        <v>0</v>
      </c>
      <c r="U36" s="26">
        <v>0</v>
      </c>
      <c r="V36" s="47">
        <f t="shared" si="2"/>
        <v>23</v>
      </c>
      <c r="W36" s="47">
        <f t="shared" si="3"/>
        <v>2.875</v>
      </c>
      <c r="X36" s="42">
        <v>13</v>
      </c>
      <c r="Y36" s="52">
        <f t="shared" si="4"/>
        <v>10.833333333333334</v>
      </c>
      <c r="Z36" s="37">
        <v>0</v>
      </c>
      <c r="AA36" s="37">
        <f t="shared" si="5"/>
        <v>19.333333333333336</v>
      </c>
      <c r="AB36" s="26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2:40" s="21" customFormat="1" x14ac:dyDescent="0.25">
      <c r="B37" s="28">
        <v>26</v>
      </c>
      <c r="C37" s="29">
        <v>111619174</v>
      </c>
      <c r="D37" s="30" t="s">
        <v>55</v>
      </c>
      <c r="E37" s="26">
        <v>2</v>
      </c>
      <c r="F37" s="26">
        <v>4</v>
      </c>
      <c r="G37" s="26">
        <v>3</v>
      </c>
      <c r="H37" s="26">
        <v>7</v>
      </c>
      <c r="I37" s="26">
        <v>0</v>
      </c>
      <c r="J37" s="26">
        <v>0</v>
      </c>
      <c r="K37" s="26">
        <f t="shared" si="0"/>
        <v>16</v>
      </c>
      <c r="L37" s="46">
        <f t="shared" si="6"/>
        <v>16</v>
      </c>
      <c r="M37" s="46">
        <f t="shared" si="1"/>
        <v>6</v>
      </c>
      <c r="N37" s="26">
        <v>10</v>
      </c>
      <c r="O37" s="26">
        <v>6</v>
      </c>
      <c r="P37" s="26">
        <v>0</v>
      </c>
      <c r="Q37" s="26">
        <v>1</v>
      </c>
      <c r="R37" s="26">
        <v>10</v>
      </c>
      <c r="S37" s="26">
        <v>3</v>
      </c>
      <c r="T37" s="26">
        <v>10</v>
      </c>
      <c r="U37" s="26">
        <v>0</v>
      </c>
      <c r="V37" s="47">
        <f t="shared" si="2"/>
        <v>40</v>
      </c>
      <c r="W37" s="47">
        <f t="shared" si="3"/>
        <v>5</v>
      </c>
      <c r="X37" s="42">
        <v>13.5</v>
      </c>
      <c r="Y37" s="52">
        <f t="shared" si="4"/>
        <v>11.25</v>
      </c>
      <c r="Z37" s="37">
        <v>0</v>
      </c>
      <c r="AA37" s="37">
        <f t="shared" si="5"/>
        <v>22.25</v>
      </c>
      <c r="AB37" s="26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2:40" s="21" customFormat="1" x14ac:dyDescent="0.25">
      <c r="B38" s="28">
        <v>27</v>
      </c>
      <c r="C38" s="29">
        <v>111619203</v>
      </c>
      <c r="D38" s="30" t="s">
        <v>56</v>
      </c>
      <c r="E38" s="26">
        <v>5</v>
      </c>
      <c r="F38" s="26">
        <v>5</v>
      </c>
      <c r="G38" s="26">
        <v>1</v>
      </c>
      <c r="H38" s="26">
        <v>5</v>
      </c>
      <c r="I38" s="26">
        <v>8</v>
      </c>
      <c r="J38" s="26">
        <v>0</v>
      </c>
      <c r="K38" s="26">
        <f t="shared" si="0"/>
        <v>24</v>
      </c>
      <c r="L38" s="46">
        <f t="shared" si="6"/>
        <v>23</v>
      </c>
      <c r="M38" s="46">
        <f t="shared" si="1"/>
        <v>8.625</v>
      </c>
      <c r="N38" s="26">
        <v>10</v>
      </c>
      <c r="O38" s="26">
        <v>8</v>
      </c>
      <c r="P38" s="26">
        <v>10</v>
      </c>
      <c r="Q38" s="26">
        <v>7</v>
      </c>
      <c r="R38" s="26">
        <v>10</v>
      </c>
      <c r="S38" s="26">
        <v>5</v>
      </c>
      <c r="T38" s="26">
        <v>10</v>
      </c>
      <c r="U38" s="26">
        <v>1</v>
      </c>
      <c r="V38" s="47">
        <f t="shared" si="2"/>
        <v>61</v>
      </c>
      <c r="W38" s="47">
        <f t="shared" si="3"/>
        <v>7.625</v>
      </c>
      <c r="X38" s="42">
        <v>14.5</v>
      </c>
      <c r="Y38" s="52">
        <f t="shared" si="4"/>
        <v>12.083333333333334</v>
      </c>
      <c r="Z38" s="37">
        <v>0</v>
      </c>
      <c r="AA38" s="37">
        <f t="shared" si="5"/>
        <v>28.333333333333336</v>
      </c>
      <c r="AB38" s="27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2:40" s="21" customFormat="1" x14ac:dyDescent="0.25">
      <c r="B39" s="28">
        <v>28</v>
      </c>
      <c r="C39" s="29">
        <v>111619213</v>
      </c>
      <c r="D39" s="30" t="s">
        <v>57</v>
      </c>
      <c r="E39" s="26">
        <v>10</v>
      </c>
      <c r="F39" s="26">
        <v>8</v>
      </c>
      <c r="G39" s="26">
        <v>9</v>
      </c>
      <c r="H39" s="26">
        <v>2</v>
      </c>
      <c r="I39" s="26">
        <v>2</v>
      </c>
      <c r="J39" s="26">
        <v>0</v>
      </c>
      <c r="K39" s="26">
        <f t="shared" si="0"/>
        <v>31</v>
      </c>
      <c r="L39" s="46">
        <f t="shared" si="6"/>
        <v>29</v>
      </c>
      <c r="M39" s="46">
        <f t="shared" si="1"/>
        <v>10.875</v>
      </c>
      <c r="N39" s="26">
        <v>10</v>
      </c>
      <c r="O39" s="44">
        <v>9</v>
      </c>
      <c r="P39" s="26">
        <v>10</v>
      </c>
      <c r="Q39" s="26">
        <v>7</v>
      </c>
      <c r="R39" s="26">
        <v>10</v>
      </c>
      <c r="S39" s="26">
        <v>4</v>
      </c>
      <c r="T39" s="26">
        <v>10</v>
      </c>
      <c r="U39" s="26">
        <v>1</v>
      </c>
      <c r="V39" s="47">
        <f t="shared" si="2"/>
        <v>61</v>
      </c>
      <c r="W39" s="47">
        <f t="shared" si="3"/>
        <v>7.625</v>
      </c>
      <c r="X39" s="42">
        <v>16.5</v>
      </c>
      <c r="Y39" s="52">
        <f t="shared" si="4"/>
        <v>13.75</v>
      </c>
      <c r="Z39" s="37">
        <v>0</v>
      </c>
      <c r="AA39" s="37">
        <f t="shared" si="5"/>
        <v>32.25</v>
      </c>
      <c r="AB39" s="26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s="21" customFormat="1" x14ac:dyDescent="0.25">
      <c r="B40" s="28">
        <v>29</v>
      </c>
      <c r="C40" s="29">
        <v>111619222</v>
      </c>
      <c r="D40" s="30" t="s">
        <v>58</v>
      </c>
      <c r="E40" s="26">
        <v>5</v>
      </c>
      <c r="F40" s="26">
        <v>8</v>
      </c>
      <c r="G40" s="26">
        <v>2</v>
      </c>
      <c r="H40" s="26">
        <v>1</v>
      </c>
      <c r="I40" s="26">
        <v>8</v>
      </c>
      <c r="J40" s="26">
        <v>0</v>
      </c>
      <c r="K40" s="26">
        <f t="shared" si="0"/>
        <v>24</v>
      </c>
      <c r="L40" s="46">
        <f t="shared" si="6"/>
        <v>23</v>
      </c>
      <c r="M40" s="46">
        <f t="shared" si="1"/>
        <v>8.625</v>
      </c>
      <c r="N40" s="26">
        <v>10</v>
      </c>
      <c r="O40" s="26">
        <v>4</v>
      </c>
      <c r="P40" s="26">
        <v>10</v>
      </c>
      <c r="Q40" s="26">
        <v>2</v>
      </c>
      <c r="R40" s="26">
        <v>10</v>
      </c>
      <c r="S40" s="26">
        <v>2</v>
      </c>
      <c r="T40" s="26">
        <v>0</v>
      </c>
      <c r="U40" s="26">
        <v>0</v>
      </c>
      <c r="V40" s="47">
        <f t="shared" si="2"/>
        <v>38</v>
      </c>
      <c r="W40" s="47">
        <f t="shared" si="3"/>
        <v>4.75</v>
      </c>
      <c r="X40" s="42">
        <v>20.5</v>
      </c>
      <c r="Y40" s="52">
        <f t="shared" si="4"/>
        <v>17.083333333333332</v>
      </c>
      <c r="Z40" s="37">
        <v>0</v>
      </c>
      <c r="AA40" s="37">
        <f t="shared" si="5"/>
        <v>30.458333333333332</v>
      </c>
      <c r="AB40" s="27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s="21" customFormat="1" x14ac:dyDescent="0.25">
      <c r="B41" s="28">
        <v>30</v>
      </c>
      <c r="C41" s="29">
        <v>111619223</v>
      </c>
      <c r="D41" s="30" t="s">
        <v>59</v>
      </c>
      <c r="E41" s="26">
        <v>0</v>
      </c>
      <c r="F41" s="26">
        <v>8</v>
      </c>
      <c r="G41" s="26">
        <v>1</v>
      </c>
      <c r="H41" s="26">
        <v>1</v>
      </c>
      <c r="I41" s="26">
        <v>0</v>
      </c>
      <c r="J41" s="26">
        <v>0</v>
      </c>
      <c r="K41" s="26">
        <f t="shared" si="0"/>
        <v>10</v>
      </c>
      <c r="L41" s="46">
        <f t="shared" si="6"/>
        <v>10</v>
      </c>
      <c r="M41" s="46">
        <f t="shared" si="1"/>
        <v>3.75</v>
      </c>
      <c r="N41" s="26">
        <v>10</v>
      </c>
      <c r="O41" s="26">
        <v>0</v>
      </c>
      <c r="P41" s="26">
        <v>10</v>
      </c>
      <c r="Q41" s="26">
        <v>2</v>
      </c>
      <c r="R41" s="26">
        <v>10</v>
      </c>
      <c r="S41" s="26">
        <v>0</v>
      </c>
      <c r="T41" s="26">
        <v>10</v>
      </c>
      <c r="U41" s="26">
        <v>0</v>
      </c>
      <c r="V41" s="47">
        <f t="shared" si="2"/>
        <v>42</v>
      </c>
      <c r="W41" s="47">
        <f t="shared" si="3"/>
        <v>5.25</v>
      </c>
      <c r="X41" s="42">
        <v>13</v>
      </c>
      <c r="Y41" s="52">
        <f t="shared" si="4"/>
        <v>10.833333333333334</v>
      </c>
      <c r="Z41" s="37">
        <v>0</v>
      </c>
      <c r="AA41" s="37">
        <f t="shared" si="5"/>
        <v>19.833333333333336</v>
      </c>
      <c r="AB41" s="27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x14ac:dyDescent="0.25">
      <c r="B42" s="28">
        <v>31</v>
      </c>
      <c r="C42" s="29">
        <v>111619227</v>
      </c>
      <c r="D42" s="30" t="s">
        <v>60</v>
      </c>
      <c r="E42" s="26">
        <v>2</v>
      </c>
      <c r="F42" s="26">
        <v>7</v>
      </c>
      <c r="G42" s="26">
        <v>8</v>
      </c>
      <c r="H42" s="26">
        <v>6</v>
      </c>
      <c r="I42" s="26">
        <v>0</v>
      </c>
      <c r="J42" s="26">
        <v>0</v>
      </c>
      <c r="K42" s="26">
        <f t="shared" si="0"/>
        <v>23</v>
      </c>
      <c r="L42" s="46">
        <f t="shared" si="6"/>
        <v>23</v>
      </c>
      <c r="M42" s="46">
        <f t="shared" si="1"/>
        <v>8.625</v>
      </c>
      <c r="N42" s="26">
        <v>10</v>
      </c>
      <c r="O42" s="26">
        <v>10</v>
      </c>
      <c r="P42" s="26">
        <v>10</v>
      </c>
      <c r="Q42" s="26">
        <v>0</v>
      </c>
      <c r="R42" s="26">
        <v>10</v>
      </c>
      <c r="S42" s="26">
        <v>0</v>
      </c>
      <c r="T42" s="26">
        <v>0</v>
      </c>
      <c r="U42" s="26">
        <v>0</v>
      </c>
      <c r="V42" s="47">
        <f t="shared" si="2"/>
        <v>40</v>
      </c>
      <c r="W42" s="47">
        <f t="shared" si="3"/>
        <v>5</v>
      </c>
      <c r="X42" s="42">
        <v>6</v>
      </c>
      <c r="Y42" s="52">
        <f t="shared" si="4"/>
        <v>5</v>
      </c>
      <c r="Z42" s="37">
        <v>0</v>
      </c>
      <c r="AA42" s="37">
        <f t="shared" si="5"/>
        <v>18.625</v>
      </c>
      <c r="AB42" s="27"/>
    </row>
    <row r="43" spans="2:40" x14ac:dyDescent="0.25">
      <c r="B43" s="28">
        <v>32</v>
      </c>
      <c r="C43" s="29">
        <v>111619237</v>
      </c>
      <c r="D43" s="30" t="s">
        <v>61</v>
      </c>
      <c r="E43" s="26">
        <v>2</v>
      </c>
      <c r="F43" s="26">
        <v>4</v>
      </c>
      <c r="G43" s="26">
        <v>10</v>
      </c>
      <c r="H43" s="26">
        <v>2</v>
      </c>
      <c r="I43" s="26">
        <v>10</v>
      </c>
      <c r="J43" s="26">
        <v>0</v>
      </c>
      <c r="K43" s="26">
        <f t="shared" si="0"/>
        <v>28</v>
      </c>
      <c r="L43" s="46">
        <f t="shared" si="6"/>
        <v>26</v>
      </c>
      <c r="M43" s="46">
        <f t="shared" si="1"/>
        <v>9.75</v>
      </c>
      <c r="N43" s="26">
        <v>10</v>
      </c>
      <c r="O43" s="26">
        <v>6</v>
      </c>
      <c r="P43" s="26">
        <v>10</v>
      </c>
      <c r="Q43" s="26">
        <v>0</v>
      </c>
      <c r="R43" s="26">
        <v>0</v>
      </c>
      <c r="S43" s="26">
        <v>1</v>
      </c>
      <c r="T43" s="26">
        <v>0</v>
      </c>
      <c r="U43" s="26">
        <v>0</v>
      </c>
      <c r="V43" s="47">
        <f t="shared" si="2"/>
        <v>27</v>
      </c>
      <c r="W43" s="47">
        <f t="shared" si="3"/>
        <v>3.375</v>
      </c>
      <c r="X43" s="42">
        <v>9</v>
      </c>
      <c r="Y43" s="52">
        <f t="shared" si="4"/>
        <v>7.5</v>
      </c>
      <c r="Z43" s="37">
        <v>0</v>
      </c>
      <c r="AA43" s="37">
        <f t="shared" si="5"/>
        <v>20.625</v>
      </c>
      <c r="AB43" s="27"/>
    </row>
    <row r="44" spans="2:40" x14ac:dyDescent="0.25">
      <c r="B44" s="28">
        <v>33</v>
      </c>
      <c r="C44" s="29">
        <v>111619238</v>
      </c>
      <c r="D44" s="30" t="s">
        <v>62</v>
      </c>
      <c r="E44" s="26">
        <v>10</v>
      </c>
      <c r="F44" s="26">
        <v>5</v>
      </c>
      <c r="G44" s="26">
        <v>7</v>
      </c>
      <c r="H44" s="26">
        <v>0</v>
      </c>
      <c r="I44" s="26">
        <v>2</v>
      </c>
      <c r="J44" s="26">
        <v>0</v>
      </c>
      <c r="K44" s="26">
        <f t="shared" si="0"/>
        <v>24</v>
      </c>
      <c r="L44" s="46">
        <f t="shared" si="6"/>
        <v>24</v>
      </c>
      <c r="M44" s="46">
        <f t="shared" si="1"/>
        <v>9</v>
      </c>
      <c r="N44" s="26">
        <v>10</v>
      </c>
      <c r="O44" s="26">
        <v>7</v>
      </c>
      <c r="P44" s="26">
        <v>10</v>
      </c>
      <c r="Q44" s="26">
        <v>0</v>
      </c>
      <c r="R44" s="26">
        <v>10</v>
      </c>
      <c r="S44" s="26">
        <v>2</v>
      </c>
      <c r="T44" s="26">
        <v>0</v>
      </c>
      <c r="U44" s="26">
        <v>0</v>
      </c>
      <c r="V44" s="47">
        <f t="shared" si="2"/>
        <v>39</v>
      </c>
      <c r="W44" s="47">
        <f t="shared" si="3"/>
        <v>4.875</v>
      </c>
      <c r="X44" s="42">
        <v>12</v>
      </c>
      <c r="Y44" s="52">
        <f t="shared" si="4"/>
        <v>10</v>
      </c>
      <c r="Z44" s="37">
        <v>0</v>
      </c>
      <c r="AA44" s="37">
        <f t="shared" si="5"/>
        <v>23.875</v>
      </c>
      <c r="AB44" s="27"/>
    </row>
    <row r="45" spans="2:40" x14ac:dyDescent="0.25">
      <c r="B45" s="28">
        <v>34</v>
      </c>
      <c r="C45" s="29">
        <v>111619244</v>
      </c>
      <c r="D45" s="30" t="s">
        <v>63</v>
      </c>
      <c r="E45" s="26">
        <v>9</v>
      </c>
      <c r="F45" s="26">
        <v>9</v>
      </c>
      <c r="G45" s="26">
        <v>7</v>
      </c>
      <c r="H45" s="26">
        <v>1</v>
      </c>
      <c r="I45" s="26">
        <v>1</v>
      </c>
      <c r="J45" s="26">
        <v>0</v>
      </c>
      <c r="K45" s="26">
        <f t="shared" si="0"/>
        <v>27</v>
      </c>
      <c r="L45" s="46">
        <f t="shared" si="6"/>
        <v>26</v>
      </c>
      <c r="M45" s="46">
        <f t="shared" si="1"/>
        <v>9.75</v>
      </c>
      <c r="N45" s="26">
        <v>10</v>
      </c>
      <c r="O45" s="26">
        <v>8</v>
      </c>
      <c r="P45" s="26">
        <v>10</v>
      </c>
      <c r="Q45" s="26">
        <v>0</v>
      </c>
      <c r="R45" s="26">
        <v>10</v>
      </c>
      <c r="S45" s="26">
        <v>0</v>
      </c>
      <c r="T45" s="26">
        <v>10</v>
      </c>
      <c r="U45" s="26">
        <v>0</v>
      </c>
      <c r="V45" s="47">
        <f t="shared" si="2"/>
        <v>48</v>
      </c>
      <c r="W45" s="47">
        <f t="shared" si="3"/>
        <v>6</v>
      </c>
      <c r="X45" s="42">
        <v>19</v>
      </c>
      <c r="Y45" s="52">
        <f t="shared" si="4"/>
        <v>15.833333333333334</v>
      </c>
      <c r="Z45" s="37">
        <v>0</v>
      </c>
      <c r="AA45" s="37">
        <f t="shared" si="5"/>
        <v>31.583333333333336</v>
      </c>
      <c r="AB45" s="27"/>
    </row>
    <row r="46" spans="2:40" x14ac:dyDescent="0.25">
      <c r="B46" s="28">
        <v>35</v>
      </c>
      <c r="C46" s="29">
        <v>111619247</v>
      </c>
      <c r="D46" s="30" t="s">
        <v>64</v>
      </c>
      <c r="E46" s="26">
        <v>10</v>
      </c>
      <c r="F46" s="26">
        <v>6</v>
      </c>
      <c r="G46" s="26">
        <v>10</v>
      </c>
      <c r="H46" s="26">
        <v>0</v>
      </c>
      <c r="I46" s="26">
        <v>6</v>
      </c>
      <c r="J46" s="26">
        <v>0</v>
      </c>
      <c r="K46" s="26">
        <f t="shared" si="0"/>
        <v>32</v>
      </c>
      <c r="L46" s="46">
        <f t="shared" si="6"/>
        <v>32</v>
      </c>
      <c r="M46" s="46">
        <f t="shared" si="1"/>
        <v>12</v>
      </c>
      <c r="N46" s="26">
        <v>10</v>
      </c>
      <c r="O46" s="26">
        <v>10</v>
      </c>
      <c r="P46" s="26">
        <v>10</v>
      </c>
      <c r="Q46" s="26">
        <v>0</v>
      </c>
      <c r="R46" s="26">
        <v>0</v>
      </c>
      <c r="S46" s="26">
        <v>0</v>
      </c>
      <c r="T46" s="26">
        <v>10</v>
      </c>
      <c r="U46" s="26">
        <v>10</v>
      </c>
      <c r="V46" s="47">
        <f t="shared" si="2"/>
        <v>50</v>
      </c>
      <c r="W46" s="47">
        <f t="shared" si="3"/>
        <v>6.25</v>
      </c>
      <c r="X46" s="45">
        <v>17</v>
      </c>
      <c r="Y46" s="52">
        <f t="shared" si="4"/>
        <v>14.166666666666666</v>
      </c>
      <c r="Z46" s="37">
        <v>0</v>
      </c>
      <c r="AA46" s="37">
        <f t="shared" si="5"/>
        <v>32.416666666666664</v>
      </c>
      <c r="AB46" s="27"/>
    </row>
    <row r="47" spans="2:40" x14ac:dyDescent="0.25">
      <c r="B47" s="28">
        <v>36</v>
      </c>
      <c r="C47" s="29">
        <v>111619253</v>
      </c>
      <c r="D47" s="30" t="s">
        <v>65</v>
      </c>
      <c r="E47" s="26">
        <v>5</v>
      </c>
      <c r="F47" s="26">
        <v>9</v>
      </c>
      <c r="G47" s="26">
        <v>2</v>
      </c>
      <c r="H47" s="26">
        <v>5</v>
      </c>
      <c r="I47" s="26">
        <v>6</v>
      </c>
      <c r="J47" s="26">
        <v>0</v>
      </c>
      <c r="K47" s="26">
        <f t="shared" si="0"/>
        <v>27</v>
      </c>
      <c r="L47" s="46">
        <f t="shared" si="6"/>
        <v>25</v>
      </c>
      <c r="M47" s="46">
        <f t="shared" si="1"/>
        <v>9.375</v>
      </c>
      <c r="N47" s="26">
        <v>10</v>
      </c>
      <c r="O47" s="26">
        <v>10</v>
      </c>
      <c r="P47" s="26">
        <v>10</v>
      </c>
      <c r="Q47" s="26">
        <v>2</v>
      </c>
      <c r="R47" s="26">
        <v>10</v>
      </c>
      <c r="S47" s="26">
        <v>2</v>
      </c>
      <c r="T47" s="26">
        <v>10</v>
      </c>
      <c r="U47" s="26">
        <v>1</v>
      </c>
      <c r="V47" s="47">
        <f t="shared" si="2"/>
        <v>55</v>
      </c>
      <c r="W47" s="47">
        <f t="shared" si="3"/>
        <v>6.875</v>
      </c>
      <c r="X47" s="42">
        <v>14.5</v>
      </c>
      <c r="Y47" s="52">
        <f t="shared" si="4"/>
        <v>12.083333333333334</v>
      </c>
      <c r="Z47" s="37">
        <v>0</v>
      </c>
      <c r="AA47" s="37">
        <f t="shared" si="5"/>
        <v>28.333333333333336</v>
      </c>
      <c r="AB47" s="27"/>
    </row>
    <row r="48" spans="2:40" x14ac:dyDescent="0.25">
      <c r="B48" s="28">
        <v>37</v>
      </c>
      <c r="C48" s="29">
        <v>111619254</v>
      </c>
      <c r="D48" s="30" t="s">
        <v>66</v>
      </c>
      <c r="E48" s="26">
        <v>0</v>
      </c>
      <c r="F48" s="26">
        <v>4</v>
      </c>
      <c r="G48" s="26">
        <v>2</v>
      </c>
      <c r="H48" s="26">
        <v>2</v>
      </c>
      <c r="I48" s="26">
        <v>0</v>
      </c>
      <c r="J48" s="26">
        <v>0</v>
      </c>
      <c r="K48" s="26">
        <f t="shared" si="0"/>
        <v>8</v>
      </c>
      <c r="L48" s="46">
        <f t="shared" si="6"/>
        <v>8</v>
      </c>
      <c r="M48" s="46">
        <f t="shared" si="1"/>
        <v>3</v>
      </c>
      <c r="N48" s="26">
        <v>10</v>
      </c>
      <c r="O48" s="26">
        <v>2</v>
      </c>
      <c r="P48" s="26">
        <v>10</v>
      </c>
      <c r="Q48" s="26">
        <v>0</v>
      </c>
      <c r="R48" s="26">
        <v>10</v>
      </c>
      <c r="S48" s="26">
        <v>0</v>
      </c>
      <c r="T48" s="26">
        <v>10</v>
      </c>
      <c r="U48" s="26">
        <v>0</v>
      </c>
      <c r="V48" s="47">
        <f t="shared" si="2"/>
        <v>42</v>
      </c>
      <c r="W48" s="47">
        <f t="shared" si="3"/>
        <v>5.25</v>
      </c>
      <c r="X48" s="42">
        <v>4</v>
      </c>
      <c r="Y48" s="52">
        <f t="shared" si="4"/>
        <v>3.3333333333333335</v>
      </c>
      <c r="Z48" s="37">
        <v>0</v>
      </c>
      <c r="AA48" s="37">
        <f t="shared" si="5"/>
        <v>11.583333333333334</v>
      </c>
      <c r="AB48" s="27"/>
    </row>
    <row r="49" spans="2:28" x14ac:dyDescent="0.25">
      <c r="B49" s="28">
        <v>38</v>
      </c>
      <c r="C49" s="29">
        <v>111619258</v>
      </c>
      <c r="D49" s="30" t="s">
        <v>67</v>
      </c>
      <c r="E49" s="26">
        <v>8</v>
      </c>
      <c r="F49" s="26">
        <v>6</v>
      </c>
      <c r="G49" s="26">
        <v>0</v>
      </c>
      <c r="H49" s="26">
        <v>0</v>
      </c>
      <c r="I49" s="26">
        <v>0</v>
      </c>
      <c r="J49" s="26">
        <v>0</v>
      </c>
      <c r="K49" s="26">
        <f t="shared" si="0"/>
        <v>14</v>
      </c>
      <c r="L49" s="46">
        <f t="shared" si="6"/>
        <v>14</v>
      </c>
      <c r="M49" s="46">
        <f t="shared" si="1"/>
        <v>5.25</v>
      </c>
      <c r="N49" s="26">
        <v>0</v>
      </c>
      <c r="O49" s="26">
        <v>10</v>
      </c>
      <c r="P49" s="26">
        <v>10</v>
      </c>
      <c r="Q49" s="26">
        <v>0</v>
      </c>
      <c r="R49" s="26">
        <v>10</v>
      </c>
      <c r="S49" s="26">
        <v>2</v>
      </c>
      <c r="T49" s="26">
        <v>10</v>
      </c>
      <c r="U49" s="26">
        <v>1</v>
      </c>
      <c r="V49" s="47">
        <f t="shared" si="2"/>
        <v>43</v>
      </c>
      <c r="W49" s="47">
        <f t="shared" si="3"/>
        <v>5.375</v>
      </c>
      <c r="X49" s="42">
        <v>15</v>
      </c>
      <c r="Y49" s="52">
        <f t="shared" si="4"/>
        <v>12.5</v>
      </c>
      <c r="Z49" s="37">
        <v>0</v>
      </c>
      <c r="AA49" s="37">
        <f t="shared" si="5"/>
        <v>23.125</v>
      </c>
      <c r="AB49" s="27"/>
    </row>
    <row r="50" spans="2:28" x14ac:dyDescent="0.25">
      <c r="B50" s="28">
        <v>39</v>
      </c>
      <c r="C50" s="29">
        <v>111619265</v>
      </c>
      <c r="D50" s="30" t="s">
        <v>68</v>
      </c>
      <c r="E50" s="26">
        <v>10</v>
      </c>
      <c r="F50" s="26">
        <v>10</v>
      </c>
      <c r="G50" s="26">
        <v>10</v>
      </c>
      <c r="H50" s="26">
        <v>9</v>
      </c>
      <c r="I50" s="26">
        <v>7</v>
      </c>
      <c r="J50" s="26">
        <v>0</v>
      </c>
      <c r="K50" s="26">
        <f t="shared" si="0"/>
        <v>46</v>
      </c>
      <c r="L50" s="46">
        <f t="shared" si="6"/>
        <v>39</v>
      </c>
      <c r="M50" s="46">
        <f t="shared" si="1"/>
        <v>14.625</v>
      </c>
      <c r="N50" s="26">
        <v>10</v>
      </c>
      <c r="O50" s="26">
        <v>9</v>
      </c>
      <c r="P50" s="26">
        <v>10</v>
      </c>
      <c r="Q50" s="26">
        <v>8</v>
      </c>
      <c r="R50" s="26">
        <v>10</v>
      </c>
      <c r="S50" s="26">
        <v>8</v>
      </c>
      <c r="T50" s="26">
        <v>10</v>
      </c>
      <c r="U50" s="26">
        <v>10</v>
      </c>
      <c r="V50" s="47">
        <f t="shared" si="2"/>
        <v>75</v>
      </c>
      <c r="W50" s="47">
        <f t="shared" si="3"/>
        <v>9.375</v>
      </c>
      <c r="X50" s="42">
        <v>22.5</v>
      </c>
      <c r="Y50" s="52">
        <f t="shared" si="4"/>
        <v>18.75</v>
      </c>
      <c r="Z50" s="37">
        <v>0</v>
      </c>
      <c r="AA50" s="37">
        <f t="shared" si="5"/>
        <v>42.75</v>
      </c>
      <c r="AB50" s="27"/>
    </row>
    <row r="51" spans="2:28" x14ac:dyDescent="0.25">
      <c r="B51" s="28">
        <v>40</v>
      </c>
      <c r="C51" s="29">
        <v>111619267</v>
      </c>
      <c r="D51" s="30" t="s">
        <v>69</v>
      </c>
      <c r="E51" s="26">
        <v>7</v>
      </c>
      <c r="F51" s="26">
        <v>5</v>
      </c>
      <c r="G51" s="26">
        <v>8</v>
      </c>
      <c r="H51" s="26">
        <v>7</v>
      </c>
      <c r="I51" s="26">
        <v>2</v>
      </c>
      <c r="J51" s="26">
        <v>0</v>
      </c>
      <c r="K51" s="26">
        <f t="shared" si="0"/>
        <v>29</v>
      </c>
      <c r="L51" s="46">
        <f t="shared" si="6"/>
        <v>27</v>
      </c>
      <c r="M51" s="46">
        <f t="shared" si="1"/>
        <v>10.125</v>
      </c>
      <c r="N51" s="26">
        <v>10</v>
      </c>
      <c r="O51" s="26">
        <v>8</v>
      </c>
      <c r="P51" s="26">
        <v>10</v>
      </c>
      <c r="Q51" s="26">
        <v>0</v>
      </c>
      <c r="R51" s="26">
        <v>10</v>
      </c>
      <c r="S51" s="26">
        <v>3</v>
      </c>
      <c r="T51" s="26">
        <v>10</v>
      </c>
      <c r="U51" s="26">
        <v>4</v>
      </c>
      <c r="V51" s="47">
        <f t="shared" si="2"/>
        <v>55</v>
      </c>
      <c r="W51" s="47">
        <f t="shared" si="3"/>
        <v>6.875</v>
      </c>
      <c r="X51" s="42">
        <v>15</v>
      </c>
      <c r="Y51" s="52">
        <f t="shared" si="4"/>
        <v>12.5</v>
      </c>
      <c r="Z51" s="37">
        <v>0</v>
      </c>
      <c r="AA51" s="37">
        <f t="shared" si="5"/>
        <v>29.5</v>
      </c>
      <c r="AB51" s="27"/>
    </row>
  </sheetData>
  <mergeCells count="10">
    <mergeCell ref="E5:M5"/>
    <mergeCell ref="AL6:AN6"/>
    <mergeCell ref="F7:I7"/>
    <mergeCell ref="AG7:AI7"/>
    <mergeCell ref="AN9:AN10"/>
    <mergeCell ref="H9:I9"/>
    <mergeCell ref="L10:M10"/>
    <mergeCell ref="N9:W9"/>
    <mergeCell ref="V10:W10"/>
    <mergeCell ref="X9:Y9"/>
  </mergeCells>
  <phoneticPr fontId="6" type="noConversion"/>
  <printOptions horizontalCentered="1"/>
  <pageMargins left="0.5" right="0.25" top="0.5" bottom="0.5" header="0" footer="0"/>
  <pageSetup paperSize="9" scale="72" fitToHeight="2" orientation="landscape" r:id="rId1"/>
  <rowBreaks count="1" manualBreakCount="1">
    <brk id="38" min="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1"/>
  <sheetViews>
    <sheetView showGridLines="0" topLeftCell="B19" zoomScale="90" zoomScaleNormal="90" zoomScaleSheetLayoutView="100" workbookViewId="0">
      <selection activeCell="G52" sqref="G52"/>
    </sheetView>
  </sheetViews>
  <sheetFormatPr defaultRowHeight="15" x14ac:dyDescent="0.25"/>
  <cols>
    <col min="2" max="2" width="6.5703125" customWidth="1"/>
    <col min="3" max="3" width="13.5703125" bestFit="1" customWidth="1"/>
    <col min="4" max="4" width="33.28515625" customWidth="1"/>
    <col min="5" max="5" width="4.28515625" customWidth="1"/>
    <col min="6" max="6" width="4.28515625" bestFit="1" customWidth="1"/>
    <col min="7" max="7" width="4.28515625" style="21" bestFit="1" customWidth="1"/>
    <col min="8" max="8" width="4.28515625" bestFit="1" customWidth="1"/>
    <col min="9" max="9" width="4.28515625" style="21" bestFit="1" customWidth="1"/>
    <col min="10" max="10" width="4.28515625" bestFit="1" customWidth="1"/>
    <col min="11" max="11" width="5.42578125" bestFit="1" customWidth="1"/>
    <col min="12" max="12" width="4.7109375" bestFit="1" customWidth="1"/>
    <col min="13" max="13" width="6.28515625" customWidth="1"/>
    <col min="14" max="14" width="4.140625" customWidth="1"/>
    <col min="15" max="15" width="4.85546875" customWidth="1"/>
    <col min="16" max="16" width="27.5703125" bestFit="1" customWidth="1"/>
    <col min="17" max="17" width="6.5703125" bestFit="1" customWidth="1"/>
    <col min="18" max="18" width="3.28515625" bestFit="1" customWidth="1"/>
    <col min="19" max="19" width="7.28515625" bestFit="1" customWidth="1"/>
    <col min="20" max="20" width="27.5703125" bestFit="1" customWidth="1"/>
    <col min="21" max="21" width="9.28515625" bestFit="1" customWidth="1"/>
    <col min="22" max="22" width="9.85546875" bestFit="1" customWidth="1"/>
    <col min="23" max="24" width="6.42578125" bestFit="1" customWidth="1"/>
  </cols>
  <sheetData>
    <row r="1" spans="2:24" ht="22.5" customHeight="1" x14ac:dyDescent="0.25">
      <c r="B1" s="7"/>
      <c r="C1" s="7"/>
      <c r="D1" s="13" t="s">
        <v>0</v>
      </c>
      <c r="E1" s="4"/>
      <c r="F1" s="4"/>
      <c r="G1" s="31"/>
      <c r="H1" s="4"/>
      <c r="I1" s="31"/>
      <c r="J1" s="4"/>
      <c r="K1" s="4"/>
      <c r="L1" s="4"/>
      <c r="M1" s="4"/>
      <c r="N1" s="4"/>
      <c r="O1" s="4"/>
      <c r="Q1" s="9"/>
      <c r="R1" s="9"/>
      <c r="S1" s="9"/>
      <c r="T1" s="9"/>
      <c r="U1" s="9"/>
      <c r="V1" s="9"/>
      <c r="W1" s="9"/>
      <c r="X1" s="9"/>
    </row>
    <row r="2" spans="2:24" ht="17.25" customHeight="1" x14ac:dyDescent="0.25">
      <c r="B2" s="7"/>
      <c r="C2" s="7"/>
      <c r="D2" s="6" t="s">
        <v>2</v>
      </c>
      <c r="E2" s="5"/>
      <c r="F2" s="5"/>
      <c r="G2" s="32"/>
      <c r="H2" s="5"/>
      <c r="I2" s="32"/>
      <c r="J2" s="5"/>
      <c r="K2" s="5"/>
      <c r="L2" s="5"/>
      <c r="M2" s="5"/>
      <c r="N2" s="5"/>
      <c r="O2" s="5"/>
      <c r="Q2" s="9"/>
      <c r="R2" s="9"/>
      <c r="S2" s="9"/>
      <c r="T2" s="9"/>
      <c r="U2" s="9"/>
      <c r="V2" s="9"/>
      <c r="W2" s="9"/>
      <c r="X2" s="9"/>
    </row>
    <row r="3" spans="2:24" ht="19.5" customHeight="1" x14ac:dyDescent="0.25">
      <c r="B3" s="7"/>
      <c r="C3" s="7"/>
      <c r="D3" s="6" t="s">
        <v>3</v>
      </c>
      <c r="E3" s="5"/>
      <c r="F3" s="5"/>
      <c r="G3" s="32"/>
      <c r="H3" s="5"/>
      <c r="I3" s="32"/>
      <c r="J3" s="5"/>
      <c r="K3" s="5"/>
      <c r="L3" s="5"/>
      <c r="M3" s="5"/>
      <c r="N3" s="5"/>
      <c r="O3" s="5"/>
      <c r="Q3" s="9"/>
      <c r="R3" s="9"/>
      <c r="S3" s="9"/>
      <c r="T3" s="9"/>
      <c r="U3" s="9"/>
      <c r="V3" s="9"/>
      <c r="W3" s="9"/>
      <c r="X3" s="9"/>
    </row>
    <row r="4" spans="2:24" ht="24.75" customHeight="1" x14ac:dyDescent="0.25">
      <c r="B4" s="7"/>
      <c r="C4" s="7"/>
      <c r="D4" s="7"/>
      <c r="E4" s="7"/>
      <c r="F4" s="7"/>
      <c r="G4" s="33"/>
      <c r="H4" s="7"/>
      <c r="I4" s="33"/>
      <c r="J4" s="7"/>
      <c r="K4" s="7"/>
      <c r="L4" s="7"/>
      <c r="M4" s="7"/>
      <c r="N4" s="7"/>
      <c r="O4" s="7"/>
      <c r="Q4" s="7"/>
      <c r="R4" s="7"/>
      <c r="S4" s="7"/>
      <c r="T4" s="7"/>
      <c r="U4" s="7"/>
      <c r="V4" s="7"/>
      <c r="W4" s="7"/>
      <c r="X4" s="7"/>
    </row>
    <row r="5" spans="2:24" ht="15" customHeight="1" x14ac:dyDescent="0.25">
      <c r="B5" s="5" t="s">
        <v>21</v>
      </c>
      <c r="C5" s="9"/>
      <c r="D5" s="9"/>
      <c r="E5" s="53" t="s">
        <v>22</v>
      </c>
      <c r="F5" s="53"/>
      <c r="G5" s="53"/>
      <c r="H5" s="53"/>
      <c r="I5" s="53"/>
      <c r="J5" s="53"/>
      <c r="K5" s="53"/>
      <c r="L5" s="53"/>
      <c r="M5" s="9"/>
      <c r="N5" s="9"/>
      <c r="O5" s="9"/>
      <c r="Q5" s="9"/>
      <c r="R5" s="9"/>
      <c r="S5" s="9"/>
      <c r="T5" s="9"/>
      <c r="U5" s="9"/>
      <c r="V5" s="9"/>
      <c r="W5" s="9"/>
      <c r="X5" s="9"/>
    </row>
    <row r="6" spans="2:24" x14ac:dyDescent="0.25">
      <c r="C6" s="7"/>
      <c r="D6" s="7"/>
      <c r="E6" s="7"/>
      <c r="F6" s="7"/>
      <c r="G6" s="33"/>
      <c r="H6" s="7"/>
      <c r="I6" s="33"/>
      <c r="J6" s="7"/>
      <c r="K6" s="7"/>
      <c r="L6" s="7"/>
      <c r="M6" s="7"/>
      <c r="N6" s="7"/>
      <c r="O6" s="7"/>
      <c r="Q6" s="7"/>
      <c r="R6" s="7"/>
      <c r="S6" s="7"/>
      <c r="T6" s="7"/>
      <c r="U6" s="7"/>
      <c r="V6" s="54"/>
      <c r="W6" s="54"/>
      <c r="X6" s="54"/>
    </row>
    <row r="7" spans="2:24" ht="15" customHeight="1" x14ac:dyDescent="0.25">
      <c r="B7" s="5" t="s">
        <v>29</v>
      </c>
      <c r="C7" s="5"/>
      <c r="D7" s="5"/>
      <c r="E7" s="3"/>
      <c r="F7" s="53" t="s">
        <v>13</v>
      </c>
      <c r="G7" s="53"/>
      <c r="H7" s="53"/>
      <c r="I7" s="53"/>
      <c r="J7" s="15"/>
      <c r="K7" s="15"/>
      <c r="L7" s="15"/>
      <c r="M7" s="9"/>
      <c r="N7" s="9"/>
      <c r="O7" s="9"/>
      <c r="Q7" s="55"/>
      <c r="R7" s="55"/>
      <c r="S7" s="55"/>
      <c r="T7" s="9"/>
      <c r="U7" s="9"/>
      <c r="V7" s="9"/>
      <c r="W7" s="9"/>
      <c r="X7" s="9"/>
    </row>
    <row r="8" spans="2:24" x14ac:dyDescent="0.25">
      <c r="B8" s="8"/>
      <c r="C8" s="8"/>
      <c r="D8" s="8"/>
      <c r="E8" s="8"/>
      <c r="F8" s="8"/>
      <c r="G8" s="20"/>
      <c r="H8" s="8"/>
      <c r="I8" s="2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15" customHeight="1" x14ac:dyDescent="0.25">
      <c r="B9" s="16" t="s">
        <v>4</v>
      </c>
      <c r="C9" s="10" t="s">
        <v>10</v>
      </c>
      <c r="D9" s="16" t="s">
        <v>5</v>
      </c>
      <c r="E9" s="12"/>
      <c r="F9" s="2"/>
      <c r="G9" s="34"/>
      <c r="H9" s="57"/>
      <c r="I9" s="57"/>
      <c r="J9" s="2"/>
      <c r="K9" s="2"/>
      <c r="L9" s="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56"/>
    </row>
    <row r="10" spans="2:24" ht="30" customHeight="1" x14ac:dyDescent="0.25">
      <c r="B10" s="11"/>
      <c r="C10" s="11"/>
      <c r="D10" s="11"/>
      <c r="E10" s="17"/>
      <c r="F10" s="17"/>
      <c r="G10" s="35"/>
      <c r="H10" s="17"/>
      <c r="I10" s="35"/>
      <c r="J10" s="17"/>
      <c r="K10" s="58" t="s">
        <v>6</v>
      </c>
      <c r="L10" s="59"/>
      <c r="M10" s="8"/>
      <c r="N10" s="8"/>
      <c r="O10" s="8"/>
      <c r="P10" s="14"/>
      <c r="Q10" s="8"/>
      <c r="R10" s="8"/>
      <c r="S10" s="8"/>
      <c r="T10" s="8"/>
      <c r="U10" s="8"/>
      <c r="V10" s="8"/>
      <c r="W10" s="8"/>
      <c r="X10" s="56"/>
    </row>
    <row r="11" spans="2:24" x14ac:dyDescent="0.25">
      <c r="B11" s="11"/>
      <c r="C11" s="11"/>
      <c r="D11" s="11"/>
      <c r="E11" s="17">
        <v>10</v>
      </c>
      <c r="F11" s="17">
        <v>10</v>
      </c>
      <c r="G11" s="35">
        <v>10</v>
      </c>
      <c r="H11" s="17">
        <v>10</v>
      </c>
      <c r="I11" s="35">
        <v>10</v>
      </c>
      <c r="J11" s="17">
        <v>10</v>
      </c>
      <c r="K11" s="17">
        <v>60</v>
      </c>
      <c r="L11" s="22">
        <v>0.02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14"/>
    </row>
    <row r="12" spans="2:24" s="21" customFormat="1" x14ac:dyDescent="0.25">
      <c r="B12" s="28">
        <v>1</v>
      </c>
      <c r="C12" s="29">
        <v>91420204</v>
      </c>
      <c r="D12" s="30" t="s">
        <v>30</v>
      </c>
      <c r="E12" s="26">
        <v>0</v>
      </c>
      <c r="F12" s="26">
        <v>0</v>
      </c>
      <c r="G12" s="26">
        <v>0</v>
      </c>
      <c r="H12" s="26"/>
      <c r="I12" s="26"/>
      <c r="J12" s="26"/>
      <c r="K12" s="26"/>
      <c r="L12" s="3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s="21" customFormat="1" ht="17.25" customHeight="1" x14ac:dyDescent="0.25">
      <c r="B13" s="28">
        <v>2</v>
      </c>
      <c r="C13" s="29">
        <v>101519046</v>
      </c>
      <c r="D13" s="30" t="s">
        <v>31</v>
      </c>
      <c r="E13" s="26">
        <v>10</v>
      </c>
      <c r="F13" s="26">
        <v>10</v>
      </c>
      <c r="G13" s="26">
        <v>0</v>
      </c>
      <c r="H13" s="26"/>
      <c r="I13" s="26"/>
      <c r="J13" s="26"/>
      <c r="K13" s="26"/>
      <c r="L13" s="37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s="21" customFormat="1" x14ac:dyDescent="0.25">
      <c r="B14" s="28">
        <v>3</v>
      </c>
      <c r="C14" s="29">
        <v>101519059</v>
      </c>
      <c r="D14" s="30" t="s">
        <v>32</v>
      </c>
      <c r="E14" s="26">
        <v>10</v>
      </c>
      <c r="F14" s="26">
        <v>10</v>
      </c>
      <c r="G14" s="26">
        <v>10</v>
      </c>
      <c r="H14" s="26"/>
      <c r="I14" s="26"/>
      <c r="J14" s="26"/>
      <c r="K14" s="26"/>
      <c r="L14" s="3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24" s="21" customFormat="1" x14ac:dyDescent="0.25">
      <c r="B15" s="28">
        <v>4</v>
      </c>
      <c r="C15" s="29">
        <v>101519121</v>
      </c>
      <c r="D15" s="30" t="s">
        <v>33</v>
      </c>
      <c r="E15" s="26">
        <v>10</v>
      </c>
      <c r="F15" s="26">
        <v>10</v>
      </c>
      <c r="G15" s="26">
        <v>0</v>
      </c>
      <c r="H15" s="26"/>
      <c r="I15" s="26"/>
      <c r="J15" s="26"/>
      <c r="K15" s="26"/>
      <c r="L15" s="3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s="21" customFormat="1" x14ac:dyDescent="0.25">
      <c r="B16" s="28">
        <v>5</v>
      </c>
      <c r="C16" s="29">
        <v>101519124</v>
      </c>
      <c r="D16" s="30" t="s">
        <v>34</v>
      </c>
      <c r="E16" s="26">
        <v>10</v>
      </c>
      <c r="F16" s="26">
        <v>10</v>
      </c>
      <c r="G16" s="26">
        <v>0</v>
      </c>
      <c r="H16" s="26"/>
      <c r="I16" s="26"/>
      <c r="J16" s="26"/>
      <c r="K16" s="26"/>
      <c r="L16" s="37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s="21" customFormat="1" x14ac:dyDescent="0.25">
      <c r="B17" s="28">
        <v>6</v>
      </c>
      <c r="C17" s="29">
        <v>101519163</v>
      </c>
      <c r="D17" s="30" t="s">
        <v>35</v>
      </c>
      <c r="E17" s="26">
        <v>0</v>
      </c>
      <c r="F17" s="26">
        <v>0</v>
      </c>
      <c r="G17" s="26">
        <v>0</v>
      </c>
      <c r="H17" s="26"/>
      <c r="I17" s="26"/>
      <c r="J17" s="26"/>
      <c r="K17" s="26"/>
      <c r="L17" s="37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s="21" customFormat="1" x14ac:dyDescent="0.25">
      <c r="B18" s="28">
        <v>7</v>
      </c>
      <c r="C18" s="29">
        <v>111619001</v>
      </c>
      <c r="D18" s="30" t="s">
        <v>36</v>
      </c>
      <c r="E18" s="26">
        <v>0</v>
      </c>
      <c r="F18" s="26">
        <v>0</v>
      </c>
      <c r="G18" s="26">
        <v>0</v>
      </c>
      <c r="H18" s="26"/>
      <c r="I18" s="26"/>
      <c r="J18" s="26"/>
      <c r="K18" s="26"/>
      <c r="L18" s="37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2:24" s="21" customFormat="1" x14ac:dyDescent="0.25">
      <c r="B19" s="28">
        <v>8</v>
      </c>
      <c r="C19" s="29">
        <v>111619003</v>
      </c>
      <c r="D19" s="30" t="s">
        <v>37</v>
      </c>
      <c r="E19" s="26">
        <v>10</v>
      </c>
      <c r="F19" s="26">
        <v>10</v>
      </c>
      <c r="G19" s="26">
        <v>0</v>
      </c>
      <c r="H19" s="26"/>
      <c r="I19" s="26"/>
      <c r="J19" s="26"/>
      <c r="K19" s="26"/>
      <c r="L19" s="37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s="21" customFormat="1" x14ac:dyDescent="0.25">
      <c r="B20" s="28">
        <v>9</v>
      </c>
      <c r="C20" s="29">
        <v>111619008</v>
      </c>
      <c r="D20" s="30" t="s">
        <v>38</v>
      </c>
      <c r="E20" s="26">
        <v>10</v>
      </c>
      <c r="F20" s="26">
        <v>0</v>
      </c>
      <c r="G20" s="26">
        <v>0</v>
      </c>
      <c r="H20" s="26"/>
      <c r="I20" s="26"/>
      <c r="J20" s="26"/>
      <c r="K20" s="26"/>
      <c r="L20" s="3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2:24" s="21" customFormat="1" x14ac:dyDescent="0.25">
      <c r="B21" s="28">
        <v>10</v>
      </c>
      <c r="C21" s="29">
        <v>111619013</v>
      </c>
      <c r="D21" s="30" t="s">
        <v>39</v>
      </c>
      <c r="E21" s="26">
        <v>10</v>
      </c>
      <c r="F21" s="26">
        <v>10</v>
      </c>
      <c r="G21" s="26">
        <v>10</v>
      </c>
      <c r="H21" s="26"/>
      <c r="I21" s="26"/>
      <c r="J21" s="26"/>
      <c r="K21" s="26"/>
      <c r="L21" s="37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4" s="21" customFormat="1" x14ac:dyDescent="0.25">
      <c r="B22" s="28">
        <v>11</v>
      </c>
      <c r="C22" s="29">
        <v>111619019</v>
      </c>
      <c r="D22" s="30" t="s">
        <v>40</v>
      </c>
      <c r="E22" s="26">
        <v>10</v>
      </c>
      <c r="F22" s="26">
        <v>10</v>
      </c>
      <c r="G22" s="26">
        <v>0</v>
      </c>
      <c r="H22" s="26"/>
      <c r="I22" s="26"/>
      <c r="J22" s="26"/>
      <c r="K22" s="26"/>
      <c r="L22" s="3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s="21" customFormat="1" x14ac:dyDescent="0.25">
      <c r="B23" s="28">
        <v>12</v>
      </c>
      <c r="C23" s="29">
        <v>111619022</v>
      </c>
      <c r="D23" s="30" t="s">
        <v>41</v>
      </c>
      <c r="E23" s="26">
        <v>10</v>
      </c>
      <c r="F23" s="26">
        <v>10</v>
      </c>
      <c r="G23" s="26">
        <v>0</v>
      </c>
      <c r="H23" s="26"/>
      <c r="I23" s="26"/>
      <c r="J23" s="26"/>
      <c r="K23" s="26"/>
      <c r="L23" s="37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2:24" s="21" customFormat="1" x14ac:dyDescent="0.25">
      <c r="B24" s="28">
        <v>13</v>
      </c>
      <c r="C24" s="29">
        <v>111619040</v>
      </c>
      <c r="D24" s="30" t="s">
        <v>42</v>
      </c>
      <c r="E24" s="26">
        <v>10</v>
      </c>
      <c r="F24" s="26">
        <v>10</v>
      </c>
      <c r="G24" s="26">
        <v>10</v>
      </c>
      <c r="H24" s="26"/>
      <c r="I24" s="26"/>
      <c r="J24" s="26"/>
      <c r="K24" s="26"/>
      <c r="L24" s="37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4" s="21" customFormat="1" x14ac:dyDescent="0.25">
      <c r="B25" s="28">
        <v>14</v>
      </c>
      <c r="C25" s="29">
        <v>111619042</v>
      </c>
      <c r="D25" s="30" t="s">
        <v>43</v>
      </c>
      <c r="E25" s="26">
        <v>10</v>
      </c>
      <c r="F25" s="26">
        <v>0</v>
      </c>
      <c r="G25" s="26">
        <v>0</v>
      </c>
      <c r="H25" s="26"/>
      <c r="I25" s="26"/>
      <c r="J25" s="26"/>
      <c r="K25" s="26"/>
      <c r="L25" s="3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2:24" s="21" customFormat="1" x14ac:dyDescent="0.25">
      <c r="B26" s="28">
        <v>15</v>
      </c>
      <c r="C26" s="29">
        <v>111619045</v>
      </c>
      <c r="D26" s="30" t="s">
        <v>44</v>
      </c>
      <c r="E26" s="26">
        <v>10</v>
      </c>
      <c r="F26" s="26">
        <v>0</v>
      </c>
      <c r="G26" s="26">
        <v>0</v>
      </c>
      <c r="H26" s="26"/>
      <c r="I26" s="26"/>
      <c r="J26" s="26"/>
      <c r="K26" s="26"/>
      <c r="L26" s="37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s="21" customFormat="1" x14ac:dyDescent="0.25">
      <c r="B27" s="28">
        <v>16</v>
      </c>
      <c r="C27" s="29">
        <v>111619047</v>
      </c>
      <c r="D27" s="30" t="s">
        <v>45</v>
      </c>
      <c r="E27" s="26">
        <v>10</v>
      </c>
      <c r="F27" s="26">
        <v>10</v>
      </c>
      <c r="G27" s="26">
        <v>10</v>
      </c>
      <c r="H27" s="26"/>
      <c r="I27" s="26"/>
      <c r="J27" s="26"/>
      <c r="K27" s="26"/>
      <c r="L27" s="3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2:24" s="21" customFormat="1" x14ac:dyDescent="0.25">
      <c r="B28" s="28">
        <v>17</v>
      </c>
      <c r="C28" s="29">
        <v>111619050</v>
      </c>
      <c r="D28" s="30" t="s">
        <v>46</v>
      </c>
      <c r="E28" s="26">
        <v>0</v>
      </c>
      <c r="F28" s="26">
        <v>0</v>
      </c>
      <c r="G28" s="26">
        <v>0</v>
      </c>
      <c r="H28" s="26"/>
      <c r="I28" s="26"/>
      <c r="J28" s="26"/>
      <c r="K28" s="26"/>
      <c r="L28" s="37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 s="21" customFormat="1" x14ac:dyDescent="0.25">
      <c r="B29" s="28">
        <v>18</v>
      </c>
      <c r="C29" s="29">
        <v>111619062</v>
      </c>
      <c r="D29" s="30" t="s">
        <v>47</v>
      </c>
      <c r="E29" s="26">
        <v>10</v>
      </c>
      <c r="F29" s="26">
        <v>0</v>
      </c>
      <c r="G29" s="26">
        <v>0</v>
      </c>
      <c r="H29" s="26"/>
      <c r="I29" s="26"/>
      <c r="J29" s="26"/>
      <c r="K29" s="26"/>
      <c r="L29" s="3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2:24" s="21" customFormat="1" x14ac:dyDescent="0.25">
      <c r="B30" s="28">
        <v>19</v>
      </c>
      <c r="C30" s="29">
        <v>111619066</v>
      </c>
      <c r="D30" s="30" t="s">
        <v>48</v>
      </c>
      <c r="E30" s="26">
        <v>10</v>
      </c>
      <c r="F30" s="26">
        <v>10</v>
      </c>
      <c r="G30" s="26">
        <v>10</v>
      </c>
      <c r="H30" s="26"/>
      <c r="I30" s="26"/>
      <c r="J30" s="26"/>
      <c r="K30" s="26"/>
      <c r="L30" s="3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24" s="21" customFormat="1" x14ac:dyDescent="0.25">
      <c r="B31" s="28">
        <v>20</v>
      </c>
      <c r="C31" s="29">
        <v>111619105</v>
      </c>
      <c r="D31" s="30" t="s">
        <v>49</v>
      </c>
      <c r="E31" s="26">
        <v>10</v>
      </c>
      <c r="F31" s="26">
        <v>10</v>
      </c>
      <c r="G31" s="26">
        <v>10</v>
      </c>
      <c r="H31" s="26"/>
      <c r="I31" s="26"/>
      <c r="J31" s="26"/>
      <c r="K31" s="26"/>
      <c r="L31" s="37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2:24" s="21" customFormat="1" x14ac:dyDescent="0.25">
      <c r="B32" s="28">
        <v>21</v>
      </c>
      <c r="C32" s="29">
        <v>111619111</v>
      </c>
      <c r="D32" s="30" t="s">
        <v>50</v>
      </c>
      <c r="E32" s="26">
        <v>10</v>
      </c>
      <c r="F32" s="26">
        <v>10</v>
      </c>
      <c r="G32" s="26">
        <v>0</v>
      </c>
      <c r="H32" s="26"/>
      <c r="I32" s="26"/>
      <c r="J32" s="26"/>
      <c r="K32" s="26"/>
      <c r="L32" s="37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2:24" s="21" customFormat="1" x14ac:dyDescent="0.25">
      <c r="B33" s="28">
        <v>22</v>
      </c>
      <c r="C33" s="29">
        <v>111619132</v>
      </c>
      <c r="D33" s="30" t="s">
        <v>51</v>
      </c>
      <c r="E33" s="26">
        <v>10</v>
      </c>
      <c r="F33" s="26">
        <v>0</v>
      </c>
      <c r="G33" s="26">
        <v>0</v>
      </c>
      <c r="H33" s="26"/>
      <c r="I33" s="26"/>
      <c r="J33" s="26"/>
      <c r="K33" s="26"/>
      <c r="L33" s="37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s="21" customFormat="1" x14ac:dyDescent="0.25">
      <c r="B34" s="28">
        <v>23</v>
      </c>
      <c r="C34" s="29">
        <v>111619150</v>
      </c>
      <c r="D34" s="30" t="s">
        <v>52</v>
      </c>
      <c r="E34" s="26">
        <v>10</v>
      </c>
      <c r="F34" s="26">
        <v>10</v>
      </c>
      <c r="G34" s="26">
        <v>10</v>
      </c>
      <c r="H34" s="26"/>
      <c r="I34" s="26"/>
      <c r="J34" s="26"/>
      <c r="K34" s="26"/>
      <c r="L34" s="37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s="21" customFormat="1" x14ac:dyDescent="0.25">
      <c r="B35" s="28">
        <v>24</v>
      </c>
      <c r="C35" s="29">
        <v>111619166</v>
      </c>
      <c r="D35" s="30" t="s">
        <v>53</v>
      </c>
      <c r="E35" s="26">
        <v>10</v>
      </c>
      <c r="F35" s="26">
        <v>0</v>
      </c>
      <c r="G35" s="26">
        <v>0</v>
      </c>
      <c r="H35" s="26"/>
      <c r="I35" s="26"/>
      <c r="J35" s="26"/>
      <c r="K35" s="26"/>
      <c r="L35" s="37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s="21" customFormat="1" x14ac:dyDescent="0.25">
      <c r="B36" s="28">
        <v>25</v>
      </c>
      <c r="C36" s="29">
        <v>111619170</v>
      </c>
      <c r="D36" s="30" t="s">
        <v>54</v>
      </c>
      <c r="E36" s="26">
        <v>10</v>
      </c>
      <c r="F36" s="26">
        <v>0</v>
      </c>
      <c r="G36" s="26">
        <v>0</v>
      </c>
      <c r="H36" s="26"/>
      <c r="I36" s="26"/>
      <c r="J36" s="26"/>
      <c r="K36" s="26"/>
      <c r="L36" s="37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4" s="21" customFormat="1" x14ac:dyDescent="0.25">
      <c r="B37" s="28">
        <v>26</v>
      </c>
      <c r="C37" s="29">
        <v>111619174</v>
      </c>
      <c r="D37" s="30" t="s">
        <v>55</v>
      </c>
      <c r="E37" s="26">
        <v>10</v>
      </c>
      <c r="F37" s="26">
        <v>10</v>
      </c>
      <c r="G37" s="26">
        <v>0</v>
      </c>
      <c r="H37" s="26"/>
      <c r="I37" s="26"/>
      <c r="J37" s="26"/>
      <c r="K37" s="26"/>
      <c r="L37" s="37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2:24" s="21" customFormat="1" x14ac:dyDescent="0.25">
      <c r="B38" s="28">
        <v>27</v>
      </c>
      <c r="C38" s="29">
        <v>111619203</v>
      </c>
      <c r="D38" s="30" t="s">
        <v>56</v>
      </c>
      <c r="E38" s="26">
        <v>10</v>
      </c>
      <c r="F38" s="26">
        <v>10</v>
      </c>
      <c r="G38" s="26">
        <v>0</v>
      </c>
      <c r="H38" s="26"/>
      <c r="I38" s="26"/>
      <c r="J38" s="26"/>
      <c r="K38" s="26"/>
      <c r="L38" s="37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s="21" customFormat="1" x14ac:dyDescent="0.25">
      <c r="B39" s="28">
        <v>28</v>
      </c>
      <c r="C39" s="29">
        <v>111619213</v>
      </c>
      <c r="D39" s="30" t="s">
        <v>57</v>
      </c>
      <c r="E39" s="26">
        <v>10</v>
      </c>
      <c r="F39" s="26">
        <v>10</v>
      </c>
      <c r="G39" s="26">
        <v>0</v>
      </c>
      <c r="H39" s="26"/>
      <c r="I39" s="26"/>
      <c r="J39" s="26"/>
      <c r="K39" s="26"/>
      <c r="L39" s="3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s="21" customFormat="1" x14ac:dyDescent="0.25">
      <c r="B40" s="28">
        <v>29</v>
      </c>
      <c r="C40" s="29">
        <v>111619222</v>
      </c>
      <c r="D40" s="30" t="s">
        <v>58</v>
      </c>
      <c r="E40" s="26">
        <v>10</v>
      </c>
      <c r="F40" s="26">
        <v>0</v>
      </c>
      <c r="G40" s="26">
        <v>0</v>
      </c>
      <c r="H40" s="26"/>
      <c r="I40" s="26"/>
      <c r="J40" s="26"/>
      <c r="K40" s="26"/>
      <c r="L40" s="37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2:24" s="21" customFormat="1" x14ac:dyDescent="0.25">
      <c r="B41" s="28">
        <v>30</v>
      </c>
      <c r="C41" s="29">
        <v>111619223</v>
      </c>
      <c r="D41" s="30" t="s">
        <v>59</v>
      </c>
      <c r="E41" s="26">
        <v>10</v>
      </c>
      <c r="F41" s="26">
        <v>10</v>
      </c>
      <c r="G41" s="26">
        <v>0</v>
      </c>
      <c r="H41" s="26"/>
      <c r="I41" s="26"/>
      <c r="J41" s="26"/>
      <c r="K41" s="26"/>
      <c r="L41" s="37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24" x14ac:dyDescent="0.25">
      <c r="B42" s="28">
        <v>31</v>
      </c>
      <c r="C42" s="29">
        <v>111619227</v>
      </c>
      <c r="D42" s="30" t="s">
        <v>60</v>
      </c>
      <c r="E42" s="26">
        <v>10</v>
      </c>
      <c r="F42" s="26">
        <v>10</v>
      </c>
      <c r="G42" s="26">
        <v>0</v>
      </c>
      <c r="H42" s="26"/>
      <c r="I42" s="26"/>
      <c r="J42" s="26"/>
      <c r="K42" s="26"/>
      <c r="L42" s="37"/>
    </row>
    <row r="43" spans="2:24" x14ac:dyDescent="0.25">
      <c r="B43" s="28">
        <v>32</v>
      </c>
      <c r="C43" s="29">
        <v>111619237</v>
      </c>
      <c r="D43" s="30" t="s">
        <v>61</v>
      </c>
      <c r="E43" s="26">
        <v>10</v>
      </c>
      <c r="F43" s="26">
        <v>10</v>
      </c>
      <c r="G43" s="26">
        <v>0</v>
      </c>
      <c r="H43" s="26"/>
      <c r="I43" s="26"/>
      <c r="J43" s="26"/>
      <c r="K43" s="26"/>
      <c r="L43" s="37"/>
    </row>
    <row r="44" spans="2:24" x14ac:dyDescent="0.25">
      <c r="B44" s="28">
        <v>33</v>
      </c>
      <c r="C44" s="29">
        <v>111619238</v>
      </c>
      <c r="D44" s="30" t="s">
        <v>62</v>
      </c>
      <c r="E44" s="26">
        <v>10</v>
      </c>
      <c r="F44" s="26">
        <v>10</v>
      </c>
      <c r="G44" s="26">
        <v>0</v>
      </c>
      <c r="H44" s="26"/>
      <c r="I44" s="26"/>
      <c r="J44" s="26"/>
      <c r="K44" s="26"/>
      <c r="L44" s="37"/>
    </row>
    <row r="45" spans="2:24" x14ac:dyDescent="0.25">
      <c r="B45" s="28">
        <v>34</v>
      </c>
      <c r="C45" s="29">
        <v>111619244</v>
      </c>
      <c r="D45" s="30" t="s">
        <v>63</v>
      </c>
      <c r="E45" s="26">
        <v>10</v>
      </c>
      <c r="F45" s="26">
        <v>10</v>
      </c>
      <c r="G45" s="26">
        <v>0</v>
      </c>
      <c r="H45" s="26"/>
      <c r="I45" s="26"/>
      <c r="J45" s="26"/>
      <c r="K45" s="26"/>
      <c r="L45" s="37"/>
    </row>
    <row r="46" spans="2:24" x14ac:dyDescent="0.25">
      <c r="B46" s="28">
        <v>35</v>
      </c>
      <c r="C46" s="29">
        <v>111619247</v>
      </c>
      <c r="D46" s="30" t="s">
        <v>64</v>
      </c>
      <c r="E46" s="26">
        <v>10</v>
      </c>
      <c r="F46" s="26">
        <v>0</v>
      </c>
      <c r="G46" s="26">
        <v>0</v>
      </c>
      <c r="H46" s="26"/>
      <c r="I46" s="26"/>
      <c r="J46" s="26"/>
      <c r="K46" s="26"/>
      <c r="L46" s="37"/>
    </row>
    <row r="47" spans="2:24" x14ac:dyDescent="0.25">
      <c r="B47" s="28">
        <v>36</v>
      </c>
      <c r="C47" s="29">
        <v>111619253</v>
      </c>
      <c r="D47" s="30" t="s">
        <v>65</v>
      </c>
      <c r="E47" s="26">
        <v>10</v>
      </c>
      <c r="F47" s="26">
        <v>10</v>
      </c>
      <c r="G47" s="26">
        <v>0</v>
      </c>
      <c r="H47" s="26"/>
      <c r="I47" s="26"/>
      <c r="J47" s="26"/>
      <c r="K47" s="26"/>
      <c r="L47" s="37"/>
    </row>
    <row r="48" spans="2:24" x14ac:dyDescent="0.25">
      <c r="B48" s="28">
        <v>37</v>
      </c>
      <c r="C48" s="29">
        <v>111619254</v>
      </c>
      <c r="D48" s="30" t="s">
        <v>66</v>
      </c>
      <c r="E48" s="26">
        <v>10</v>
      </c>
      <c r="F48" s="26">
        <v>10</v>
      </c>
      <c r="G48" s="26">
        <v>0</v>
      </c>
      <c r="H48" s="26"/>
      <c r="I48" s="26"/>
      <c r="J48" s="26"/>
      <c r="K48" s="26"/>
      <c r="L48" s="37"/>
    </row>
    <row r="49" spans="2:12" x14ac:dyDescent="0.25">
      <c r="B49" s="28">
        <v>38</v>
      </c>
      <c r="C49" s="29">
        <v>111619258</v>
      </c>
      <c r="D49" s="30" t="s">
        <v>67</v>
      </c>
      <c r="E49" s="26">
        <v>10</v>
      </c>
      <c r="F49" s="26">
        <v>10</v>
      </c>
      <c r="G49" s="26">
        <v>0</v>
      </c>
      <c r="H49" s="26"/>
      <c r="I49" s="26"/>
      <c r="J49" s="26"/>
      <c r="K49" s="26"/>
      <c r="L49" s="37"/>
    </row>
    <row r="50" spans="2:12" x14ac:dyDescent="0.25">
      <c r="B50" s="28">
        <v>39</v>
      </c>
      <c r="C50" s="29">
        <v>111619265</v>
      </c>
      <c r="D50" s="30" t="s">
        <v>68</v>
      </c>
      <c r="E50" s="26">
        <v>10</v>
      </c>
      <c r="F50" s="26">
        <v>10</v>
      </c>
      <c r="G50" s="26">
        <v>10</v>
      </c>
      <c r="H50" s="26"/>
      <c r="I50" s="26"/>
      <c r="J50" s="26"/>
      <c r="K50" s="26"/>
      <c r="L50" s="37"/>
    </row>
    <row r="51" spans="2:12" x14ac:dyDescent="0.25">
      <c r="B51" s="28">
        <v>40</v>
      </c>
      <c r="C51" s="29">
        <v>111619267</v>
      </c>
      <c r="D51" s="30" t="s">
        <v>69</v>
      </c>
      <c r="E51" s="26">
        <v>10</v>
      </c>
      <c r="F51" s="26">
        <v>10</v>
      </c>
      <c r="G51" s="26">
        <v>0</v>
      </c>
      <c r="H51" s="26"/>
      <c r="I51" s="26"/>
      <c r="J51" s="26"/>
      <c r="K51" s="26"/>
      <c r="L51" s="37"/>
    </row>
  </sheetData>
  <mergeCells count="7">
    <mergeCell ref="X9:X10"/>
    <mergeCell ref="H9:I9"/>
    <mergeCell ref="K10:L10"/>
    <mergeCell ref="E5:L5"/>
    <mergeCell ref="V6:X6"/>
    <mergeCell ref="F7:I7"/>
    <mergeCell ref="Q7:S7"/>
  </mergeCells>
  <phoneticPr fontId="6" type="noConversion"/>
  <printOptions horizontalCentered="1"/>
  <pageMargins left="0.5" right="0.25" top="0.5" bottom="0.5" header="0" footer="0"/>
  <pageSetup paperSize="9" scale="72" fitToHeight="2" orientation="landscape" r:id="rId1"/>
  <headerFooter alignWithMargins="0"/>
  <rowBreaks count="1" manualBreakCount="1">
    <brk id="38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Result</vt:lpstr>
      <vt:lpstr>HW</vt:lpstr>
      <vt:lpstr>HW!Print_Area</vt:lpstr>
      <vt:lpstr>Result!Print_Area</vt:lpstr>
      <vt:lpstr>HW!Print_Titles</vt:lpstr>
      <vt:lpstr>Result!Print_Titles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Usman Ali</cp:lastModifiedBy>
  <cp:lastPrinted>2013-07-19T06:09:03Z</cp:lastPrinted>
  <dcterms:created xsi:type="dcterms:W3CDTF">2012-07-24T06:37:45Z</dcterms:created>
  <dcterms:modified xsi:type="dcterms:W3CDTF">2014-01-13T11:59:18Z</dcterms:modified>
</cp:coreProperties>
</file>