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export" sheetId="2" r:id="rId1"/>
  </sheets>
  <definedNames>
    <definedName name="_xlnm._FilterDatabase" localSheetId="0" hidden="1">export!$A$9:$W$48</definedName>
  </definedNames>
  <calcPr calcId="125725"/>
</workbook>
</file>

<file path=xl/calcChain.xml><?xml version="1.0" encoding="utf-8"?>
<calcChain xmlns="http://schemas.openxmlformats.org/spreadsheetml/2006/main">
  <c r="T54" i="2"/>
  <c r="T53"/>
  <c r="T52"/>
  <c r="U52" s="1"/>
  <c r="T51"/>
  <c r="T50"/>
  <c r="T49"/>
  <c r="T48"/>
  <c r="U48" s="1"/>
  <c r="T47"/>
  <c r="T46"/>
  <c r="T45"/>
  <c r="T44"/>
  <c r="U44" s="1"/>
  <c r="T43"/>
  <c r="T42"/>
  <c r="T41"/>
  <c r="T40"/>
  <c r="U40" s="1"/>
  <c r="T39"/>
  <c r="T38"/>
  <c r="T37"/>
  <c r="T36"/>
  <c r="T35"/>
  <c r="T34"/>
  <c r="T33"/>
  <c r="T32"/>
  <c r="U32" s="1"/>
  <c r="T31"/>
  <c r="T30"/>
  <c r="T29"/>
  <c r="T28"/>
  <c r="U28" s="1"/>
  <c r="T27"/>
  <c r="T26"/>
  <c r="T25"/>
  <c r="T24"/>
  <c r="U24" s="1"/>
  <c r="T23"/>
  <c r="T22"/>
  <c r="T21"/>
  <c r="T20"/>
  <c r="T19"/>
  <c r="T18"/>
  <c r="T17"/>
  <c r="T16"/>
  <c r="T15"/>
  <c r="T14"/>
  <c r="T13"/>
  <c r="T12"/>
  <c r="T11"/>
  <c r="G12"/>
  <c r="P12" s="1"/>
  <c r="Q12" s="1"/>
  <c r="R12" s="1"/>
  <c r="G13"/>
  <c r="G14"/>
  <c r="G15"/>
  <c r="G16"/>
  <c r="P16" s="1"/>
  <c r="Q16" s="1"/>
  <c r="R16" s="1"/>
  <c r="G17"/>
  <c r="G18"/>
  <c r="G19"/>
  <c r="G20"/>
  <c r="P20" s="1"/>
  <c r="Q20" s="1"/>
  <c r="R20" s="1"/>
  <c r="G21"/>
  <c r="G22"/>
  <c r="G24"/>
  <c r="P24" s="1"/>
  <c r="Q24" s="1"/>
  <c r="R24" s="1"/>
  <c r="G25"/>
  <c r="G26"/>
  <c r="G27"/>
  <c r="G28"/>
  <c r="P28" s="1"/>
  <c r="Q28" s="1"/>
  <c r="R28" s="1"/>
  <c r="G29"/>
  <c r="G30"/>
  <c r="G31"/>
  <c r="G32"/>
  <c r="P32" s="1"/>
  <c r="Q32" s="1"/>
  <c r="R32" s="1"/>
  <c r="G33"/>
  <c r="G34"/>
  <c r="G35"/>
  <c r="G36"/>
  <c r="P36" s="1"/>
  <c r="Q36" s="1"/>
  <c r="R36" s="1"/>
  <c r="G37"/>
  <c r="G38"/>
  <c r="G39"/>
  <c r="G40"/>
  <c r="P40" s="1"/>
  <c r="Q40" s="1"/>
  <c r="R40" s="1"/>
  <c r="G41"/>
  <c r="G42"/>
  <c r="G43"/>
  <c r="G44"/>
  <c r="P44" s="1"/>
  <c r="Q44" s="1"/>
  <c r="R44" s="1"/>
  <c r="G45"/>
  <c r="G46"/>
  <c r="G47"/>
  <c r="G48"/>
  <c r="P48" s="1"/>
  <c r="Q48" s="1"/>
  <c r="R48" s="1"/>
  <c r="G49"/>
  <c r="G50"/>
  <c r="G51"/>
  <c r="G52"/>
  <c r="P52" s="1"/>
  <c r="Q52" s="1"/>
  <c r="R52" s="1"/>
  <c r="G53"/>
  <c r="G54"/>
  <c r="G11"/>
  <c r="F54"/>
  <c r="P54" s="1"/>
  <c r="Q54" s="1"/>
  <c r="R54" s="1"/>
  <c r="F53"/>
  <c r="P53" s="1"/>
  <c r="Q53" s="1"/>
  <c r="R53" s="1"/>
  <c r="F52"/>
  <c r="F51"/>
  <c r="P51" s="1"/>
  <c r="Q51" s="1"/>
  <c r="R51" s="1"/>
  <c r="F50"/>
  <c r="P50" s="1"/>
  <c r="Q50" s="1"/>
  <c r="R50" s="1"/>
  <c r="F49"/>
  <c r="P49" s="1"/>
  <c r="Q49" s="1"/>
  <c r="R49" s="1"/>
  <c r="F48"/>
  <c r="F47"/>
  <c r="P47" s="1"/>
  <c r="Q47" s="1"/>
  <c r="R47" s="1"/>
  <c r="F46"/>
  <c r="P46" s="1"/>
  <c r="Q46" s="1"/>
  <c r="R46" s="1"/>
  <c r="F45"/>
  <c r="P45" s="1"/>
  <c r="Q45" s="1"/>
  <c r="R45" s="1"/>
  <c r="F44"/>
  <c r="F43"/>
  <c r="P43" s="1"/>
  <c r="Q43" s="1"/>
  <c r="R43" s="1"/>
  <c r="F42"/>
  <c r="P42" s="1"/>
  <c r="Q42" s="1"/>
  <c r="R42" s="1"/>
  <c r="F41"/>
  <c r="P41" s="1"/>
  <c r="Q41" s="1"/>
  <c r="R41" s="1"/>
  <c r="F40"/>
  <c r="F39"/>
  <c r="P39" s="1"/>
  <c r="Q39" s="1"/>
  <c r="R39" s="1"/>
  <c r="F38"/>
  <c r="P38" s="1"/>
  <c r="Q38" s="1"/>
  <c r="R38" s="1"/>
  <c r="F37"/>
  <c r="P37" s="1"/>
  <c r="Q37" s="1"/>
  <c r="R37" s="1"/>
  <c r="F36"/>
  <c r="F35"/>
  <c r="P35" s="1"/>
  <c r="Q35" s="1"/>
  <c r="R35" s="1"/>
  <c r="F34"/>
  <c r="P34" s="1"/>
  <c r="Q34" s="1"/>
  <c r="R34" s="1"/>
  <c r="F33"/>
  <c r="P33" s="1"/>
  <c r="Q33" s="1"/>
  <c r="R33" s="1"/>
  <c r="F32"/>
  <c r="F31"/>
  <c r="P31" s="1"/>
  <c r="Q31" s="1"/>
  <c r="R31" s="1"/>
  <c r="F30"/>
  <c r="P30" s="1"/>
  <c r="Q30" s="1"/>
  <c r="R30" s="1"/>
  <c r="F29"/>
  <c r="P29" s="1"/>
  <c r="Q29" s="1"/>
  <c r="R29" s="1"/>
  <c r="F28"/>
  <c r="F27"/>
  <c r="P27" s="1"/>
  <c r="Q27" s="1"/>
  <c r="R27" s="1"/>
  <c r="F26"/>
  <c r="P26" s="1"/>
  <c r="Q26" s="1"/>
  <c r="R26" s="1"/>
  <c r="F25"/>
  <c r="P25" s="1"/>
  <c r="Q25" s="1"/>
  <c r="R25" s="1"/>
  <c r="F24"/>
  <c r="F23"/>
  <c r="P23" s="1"/>
  <c r="Q23" s="1"/>
  <c r="R23" s="1"/>
  <c r="F22"/>
  <c r="P22" s="1"/>
  <c r="Q22" s="1"/>
  <c r="R22" s="1"/>
  <c r="F21"/>
  <c r="P21" s="1"/>
  <c r="Q21" s="1"/>
  <c r="R21" s="1"/>
  <c r="F20"/>
  <c r="F19"/>
  <c r="P19" s="1"/>
  <c r="Q19" s="1"/>
  <c r="R19" s="1"/>
  <c r="F18"/>
  <c r="P18" s="1"/>
  <c r="Q18" s="1"/>
  <c r="R18" s="1"/>
  <c r="F17"/>
  <c r="P17" s="1"/>
  <c r="Q17" s="1"/>
  <c r="R17" s="1"/>
  <c r="F16"/>
  <c r="F15"/>
  <c r="P15" s="1"/>
  <c r="Q15" s="1"/>
  <c r="R15" s="1"/>
  <c r="F14"/>
  <c r="P14" s="1"/>
  <c r="Q14" s="1"/>
  <c r="R14" s="1"/>
  <c r="F13"/>
  <c r="P13" s="1"/>
  <c r="Q13" s="1"/>
  <c r="R13" s="1"/>
  <c r="F12"/>
  <c r="F11"/>
  <c r="P11" s="1"/>
  <c r="Q11" s="1"/>
  <c r="R11" s="1"/>
  <c r="U36" l="1"/>
  <c r="U16"/>
  <c r="U20"/>
  <c r="U12"/>
  <c r="U13"/>
  <c r="U17"/>
  <c r="U21"/>
  <c r="U25"/>
  <c r="U29"/>
  <c r="U33"/>
  <c r="U37"/>
  <c r="U41"/>
  <c r="U49"/>
  <c r="U53"/>
  <c r="U11"/>
  <c r="U15"/>
  <c r="U19"/>
  <c r="U23"/>
  <c r="U27"/>
  <c r="U31"/>
  <c r="U35"/>
  <c r="U39"/>
  <c r="U43"/>
  <c r="U47"/>
  <c r="U51"/>
  <c r="U14"/>
  <c r="U18"/>
  <c r="U22"/>
  <c r="U26"/>
  <c r="U30"/>
  <c r="U34"/>
  <c r="U38"/>
  <c r="U42"/>
  <c r="U46"/>
  <c r="U50"/>
  <c r="U54"/>
  <c r="U45"/>
</calcChain>
</file>

<file path=xl/sharedStrings.xml><?xml version="1.0" encoding="utf-8"?>
<sst xmlns="http://schemas.openxmlformats.org/spreadsheetml/2006/main" count="78" uniqueCount="77">
  <si>
    <t>University of Managment and Technology</t>
  </si>
  <si>
    <t>Office of Controller of Examination</t>
  </si>
  <si>
    <t xml:space="preserve">Award List </t>
  </si>
  <si>
    <t>Contact:_____________________</t>
  </si>
  <si>
    <t>S.No</t>
  </si>
  <si>
    <t xml:space="preserve">Participant Id: </t>
  </si>
  <si>
    <t>Participant Name:</t>
  </si>
  <si>
    <t>Mid Term</t>
  </si>
  <si>
    <t xml:space="preserve">Sessional Total </t>
  </si>
  <si>
    <t xml:space="preserve">Total Marks </t>
  </si>
  <si>
    <r>
      <t>Resource Person</t>
    </r>
    <r>
      <rPr>
        <sz val="11"/>
        <color theme="1"/>
        <rFont val="Calibri"/>
        <family val="2"/>
        <scheme val="minor"/>
      </rPr>
      <t>: Faran Awais Butt</t>
    </r>
  </si>
  <si>
    <t>Email: faran.butt@umt.edu.pk</t>
  </si>
  <si>
    <t>Quizzes and Assignments</t>
  </si>
  <si>
    <t>Quizzes and Assignments 25%</t>
  </si>
  <si>
    <t xml:space="preserve">End term </t>
  </si>
  <si>
    <t>Course Title: Digital System Design</t>
  </si>
  <si>
    <r>
      <t>Course Code:</t>
    </r>
    <r>
      <rPr>
        <sz val="11"/>
        <color theme="1"/>
        <rFont val="Calibri"/>
        <family val="2"/>
        <scheme val="minor"/>
      </rPr>
      <t xml:space="preserve"> EE320</t>
    </r>
  </si>
  <si>
    <r>
      <rPr>
        <b/>
        <sz val="11"/>
        <color theme="1"/>
        <rFont val="Calibri"/>
        <family val="2"/>
        <scheme val="minor"/>
      </rPr>
      <t>Section :</t>
    </r>
    <r>
      <rPr>
        <sz val="11"/>
        <color theme="1"/>
        <rFont val="Calibri"/>
        <family val="2"/>
        <scheme val="minor"/>
      </rPr>
      <t xml:space="preserve"> B</t>
    </r>
  </si>
  <si>
    <t>HAFIZ MUHAMMAD LIAQAT AWAN</t>
  </si>
  <si>
    <t>BILAL NAZIR</t>
  </si>
  <si>
    <t>ATIF AKBAR</t>
  </si>
  <si>
    <t>BILAL TARIQ ASLAM</t>
  </si>
  <si>
    <t>ABU BAKAR ZAHID</t>
  </si>
  <si>
    <t>KANWAR MUHAMMAD DANISH</t>
  </si>
  <si>
    <t>AAMAR SHARIF</t>
  </si>
  <si>
    <t>USMAN ALI</t>
  </si>
  <si>
    <t>MUHAMMAD OMER RAZA</t>
  </si>
  <si>
    <t xml:space="preserve">TAIMOOR TALAT </t>
  </si>
  <si>
    <t>WALEED RAFIQ BUTT</t>
  </si>
  <si>
    <t>EHTESHAM UL HAQ</t>
  </si>
  <si>
    <t>HAROON AHTSHAM</t>
  </si>
  <si>
    <t>USMAN ANWAR</t>
  </si>
  <si>
    <t>MUHAMMAD FAIZ ISMAIL</t>
  </si>
  <si>
    <t xml:space="preserve">UMER IRFAN </t>
  </si>
  <si>
    <t>MUHAMMAD BILAL UMAR ARIF CH</t>
  </si>
  <si>
    <t>IQRA MAQSOOD</t>
  </si>
  <si>
    <t>HAFFIZ MUHAMMAD WAQAS IRSHAD</t>
  </si>
  <si>
    <t>HAFIZ OSAID ATIF</t>
  </si>
  <si>
    <t>SAJEEL AHMED QURESHI</t>
  </si>
  <si>
    <t>MUNIB KHALID</t>
  </si>
  <si>
    <t>FARWA BATOOL</t>
  </si>
  <si>
    <t>HAFIZ HAMZA REHMAN</t>
  </si>
  <si>
    <t>SALMAN AHMED</t>
  </si>
  <si>
    <t>BILAL KHALID</t>
  </si>
  <si>
    <t>ASAAD MASOOD</t>
  </si>
  <si>
    <t>JUBEIR AHMAD BIN JAMEEL</t>
  </si>
  <si>
    <t>RANA MOAIZ AFZAL</t>
  </si>
  <si>
    <t>MUHAMMAD USMAN</t>
  </si>
  <si>
    <t>SARMAD MAHMOOD</t>
  </si>
  <si>
    <t>FAIZAN ALI AWAN</t>
  </si>
  <si>
    <t>AZZAD UDDIN</t>
  </si>
  <si>
    <t>MUHAMMAD SAAD AKRAM</t>
  </si>
  <si>
    <t>USMAN RASHID CHOUDHARY</t>
  </si>
  <si>
    <t>SAAD AHMED QURESHI</t>
  </si>
  <si>
    <t>MUHAMMAD SIKANDER</t>
  </si>
  <si>
    <t>RAO JUNAID IQBAL</t>
  </si>
  <si>
    <t>MUHAMMAD FAROOQ SHAH</t>
  </si>
  <si>
    <t>MUHAMMAD ARSLAN ZAHOOR</t>
  </si>
  <si>
    <t>HAFIZ SHAH ABDULLAH ADIL</t>
  </si>
  <si>
    <t>MUHAMMAD UMAIR ARSHAD</t>
  </si>
  <si>
    <t>SARDAR AHMAD HASSAN</t>
  </si>
  <si>
    <t>Mid 25%</t>
  </si>
  <si>
    <t>A2-10</t>
  </si>
  <si>
    <t>Q1-15</t>
  </si>
  <si>
    <t>Q2-15</t>
  </si>
  <si>
    <t>Q3-10</t>
  </si>
  <si>
    <t>A1-10</t>
  </si>
  <si>
    <t>A3-10</t>
  </si>
  <si>
    <t>A4-10</t>
  </si>
  <si>
    <t>NOMAN HASSAN</t>
  </si>
  <si>
    <t>Q4-10</t>
  </si>
  <si>
    <t>Q5-10</t>
  </si>
  <si>
    <t>Q6-10</t>
  </si>
  <si>
    <t>Q1-10</t>
  </si>
  <si>
    <t>Q2-10</t>
  </si>
  <si>
    <t>total</t>
  </si>
  <si>
    <t>80 (best 8)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</si>
</sst>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.5"/>
      <color rgb="FF000066"/>
      <name val="Arial"/>
      <family val="2"/>
    </font>
    <font>
      <sz val="10"/>
      <color rgb="FF7030A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111111"/>
      </left>
      <right style="medium">
        <color rgb="FF111111"/>
      </right>
      <top style="medium">
        <color rgb="FF111111"/>
      </top>
      <bottom style="medium">
        <color rgb="FF111111"/>
      </bottom>
      <diagonal/>
    </border>
    <border>
      <left style="medium">
        <color rgb="FF111111"/>
      </left>
      <right style="medium">
        <color rgb="FF111111"/>
      </right>
      <top/>
      <bottom style="medium">
        <color rgb="FF111111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5">
    <xf numFmtId="0" fontId="0" fillId="0" borderId="0" xfId="0"/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1" fontId="0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 wrapText="1"/>
    </xf>
    <xf numFmtId="1" fontId="18" fillId="33" borderId="17" xfId="0" applyNumberFormat="1" applyFont="1" applyFill="1" applyBorder="1" applyAlignment="1" applyProtection="1">
      <alignment horizontal="center" vertical="center"/>
      <protection locked="0"/>
    </xf>
    <xf numFmtId="1" fontId="18" fillId="0" borderId="10" xfId="0" applyNumberFormat="1" applyFont="1" applyBorder="1" applyAlignment="1">
      <alignment wrapText="1"/>
    </xf>
    <xf numFmtId="0" fontId="19" fillId="0" borderId="10" xfId="0" applyFont="1" applyBorder="1" applyAlignment="1">
      <alignment wrapText="1"/>
    </xf>
    <xf numFmtId="164" fontId="18" fillId="33" borderId="17" xfId="0" applyNumberFormat="1" applyFont="1" applyFill="1" applyBorder="1" applyAlignment="1">
      <alignment vertical="center"/>
    </xf>
    <xf numFmtId="164" fontId="18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20" fillId="0" borderId="18" xfId="0" applyFont="1" applyBorder="1"/>
    <xf numFmtId="0" fontId="20" fillId="0" borderId="19" xfId="0" applyFont="1" applyBorder="1"/>
    <xf numFmtId="164" fontId="18" fillId="33" borderId="17" xfId="0" applyNumberFormat="1" applyFont="1" applyFill="1" applyBorder="1" applyAlignment="1" applyProtection="1">
      <alignment horizontal="center" vertical="center"/>
      <protection locked="0"/>
    </xf>
    <xf numFmtId="0" fontId="19" fillId="0" borderId="15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20" fillId="33" borderId="19" xfId="0" applyFont="1" applyFill="1" applyBorder="1"/>
    <xf numFmtId="164" fontId="18" fillId="33" borderId="10" xfId="0" applyNumberFormat="1" applyFont="1" applyFill="1" applyBorder="1" applyAlignment="1">
      <alignment wrapText="1"/>
    </xf>
    <xf numFmtId="1" fontId="0" fillId="33" borderId="10" xfId="0" applyNumberFormat="1" applyFont="1" applyFill="1" applyBorder="1" applyAlignment="1">
      <alignment wrapText="1"/>
    </xf>
    <xf numFmtId="0" fontId="0" fillId="33" borderId="0" xfId="0" applyFill="1"/>
    <xf numFmtId="1" fontId="21" fillId="33" borderId="17" xfId="0" applyNumberFormat="1" applyFont="1" applyFill="1" applyBorder="1" applyAlignment="1" applyProtection="1">
      <alignment horizontal="center" vertical="center"/>
      <protection locked="0"/>
    </xf>
    <xf numFmtId="164" fontId="21" fillId="33" borderId="17" xfId="0" applyNumberFormat="1" applyFont="1" applyFill="1" applyBorder="1" applyAlignment="1">
      <alignment vertical="center"/>
    </xf>
    <xf numFmtId="1" fontId="21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>
      <alignment wrapText="1"/>
    </xf>
    <xf numFmtId="164" fontId="18" fillId="34" borderId="17" xfId="0" applyNumberFormat="1" applyFont="1" applyFill="1" applyBorder="1" applyAlignment="1">
      <alignment vertical="center"/>
    </xf>
    <xf numFmtId="0" fontId="0" fillId="34" borderId="0" xfId="0" applyFill="1"/>
    <xf numFmtId="0" fontId="0" fillId="33" borderId="10" xfId="0" applyFill="1" applyBorder="1" applyAlignment="1">
      <alignment wrapText="1"/>
    </xf>
    <xf numFmtId="1" fontId="21" fillId="33" borderId="20" xfId="0" applyNumberFormat="1" applyFont="1" applyFill="1" applyBorder="1" applyAlignment="1" applyProtection="1">
      <alignment horizontal="center" vertical="center"/>
      <protection locked="0"/>
    </xf>
    <xf numFmtId="1" fontId="21" fillId="33" borderId="10" xfId="0" applyNumberFormat="1" applyFont="1" applyFill="1" applyBorder="1" applyAlignment="1" applyProtection="1">
      <alignment horizontal="center" vertical="center"/>
      <protection locked="0"/>
    </xf>
    <xf numFmtId="164" fontId="22" fillId="0" borderId="10" xfId="0" applyNumberFormat="1" applyFont="1" applyBorder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9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showGridLines="0" tabSelected="1" topLeftCell="A15" workbookViewId="0">
      <selection activeCell="I36" sqref="I36"/>
    </sheetView>
  </sheetViews>
  <sheetFormatPr defaultRowHeight="15"/>
  <cols>
    <col min="1" max="1" width="2.7109375" customWidth="1"/>
    <col min="2" max="2" width="10.5703125" bestFit="1" customWidth="1"/>
    <col min="3" max="3" width="33.42578125" customWidth="1"/>
    <col min="4" max="5" width="6.140625" style="28" customWidth="1"/>
    <col min="6" max="7" width="6.140625" customWidth="1"/>
    <col min="8" max="8" width="5.7109375" customWidth="1"/>
    <col min="9" max="9" width="7.140625" customWidth="1"/>
    <col min="10" max="10" width="7" customWidth="1"/>
    <col min="11" max="11" width="7.42578125" customWidth="1"/>
    <col min="12" max="12" width="6.42578125" customWidth="1"/>
    <col min="13" max="13" width="6.5703125" customWidth="1"/>
    <col min="14" max="16" width="6.7109375" customWidth="1"/>
    <col min="17" max="18" width="10.28515625" customWidth="1"/>
    <col min="19" max="19" width="6.28515625" customWidth="1"/>
    <col min="20" max="20" width="5.5703125" customWidth="1"/>
    <col min="21" max="21" width="7.85546875" customWidth="1"/>
    <col min="22" max="22" width="5.5703125" customWidth="1"/>
    <col min="23" max="23" width="6.42578125" bestFit="1" customWidth="1"/>
  </cols>
  <sheetData>
    <row r="1" spans="1:23" ht="22.5" customHeight="1">
      <c r="A1" s="33"/>
      <c r="B1" s="33"/>
      <c r="C1" s="34" t="s">
        <v>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6"/>
      <c r="Q1" s="16"/>
      <c r="R1" s="16"/>
      <c r="S1" s="35"/>
      <c r="T1" s="35"/>
      <c r="U1" s="35"/>
      <c r="V1" s="35"/>
      <c r="W1" s="35"/>
    </row>
    <row r="2" spans="1:23" ht="17.25" customHeight="1">
      <c r="A2" s="33"/>
      <c r="B2" s="33"/>
      <c r="C2" s="36" t="s">
        <v>1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17"/>
      <c r="Q2" s="17"/>
      <c r="R2" s="17"/>
      <c r="S2" s="35"/>
      <c r="T2" s="35"/>
      <c r="U2" s="35"/>
      <c r="V2" s="35"/>
      <c r="W2" s="35"/>
    </row>
    <row r="3" spans="1:23" ht="19.5" customHeight="1">
      <c r="A3" s="33"/>
      <c r="B3" s="33"/>
      <c r="C3" s="36" t="s">
        <v>2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17"/>
      <c r="Q3" s="17"/>
      <c r="R3" s="17"/>
      <c r="S3" s="35"/>
      <c r="T3" s="35"/>
      <c r="U3" s="35"/>
      <c r="V3" s="35"/>
      <c r="W3" s="35"/>
    </row>
    <row r="4" spans="1:23" ht="24.75" customHeight="1">
      <c r="A4" s="33"/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16"/>
      <c r="Q4" s="16"/>
      <c r="R4" s="16"/>
      <c r="S4" s="33"/>
      <c r="T4" s="33"/>
      <c r="U4" s="33"/>
      <c r="V4" s="33"/>
      <c r="W4" s="33"/>
    </row>
    <row r="5" spans="1:23">
      <c r="A5" s="37" t="s">
        <v>16</v>
      </c>
      <c r="B5" s="37"/>
      <c r="C5" s="37"/>
      <c r="D5" s="37" t="s">
        <v>15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5"/>
      <c r="W5" s="35"/>
    </row>
    <row r="6" spans="1:23">
      <c r="A6" s="38" t="s">
        <v>17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3"/>
      <c r="W6" s="33"/>
    </row>
    <row r="7" spans="1:23">
      <c r="A7" s="37" t="s">
        <v>10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 t="s">
        <v>3</v>
      </c>
      <c r="M7" s="37"/>
      <c r="N7" s="37"/>
      <c r="O7" s="37"/>
      <c r="P7" s="37"/>
      <c r="Q7" s="37"/>
      <c r="R7" s="15"/>
      <c r="S7" s="37" t="s">
        <v>11</v>
      </c>
      <c r="T7" s="37"/>
      <c r="U7" s="37"/>
      <c r="V7" s="37"/>
      <c r="W7" s="37"/>
    </row>
    <row r="8" spans="1:23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</row>
    <row r="9" spans="1:23" ht="36.75" customHeight="1">
      <c r="A9" s="40" t="s">
        <v>4</v>
      </c>
      <c r="B9" s="40" t="s">
        <v>5</v>
      </c>
      <c r="C9" s="40" t="s">
        <v>6</v>
      </c>
      <c r="D9" s="42" t="s">
        <v>12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4"/>
      <c r="P9" s="14"/>
      <c r="Q9" s="7" t="s">
        <v>13</v>
      </c>
      <c r="R9" s="7" t="s">
        <v>12</v>
      </c>
      <c r="S9" s="7" t="s">
        <v>7</v>
      </c>
      <c r="T9" s="7" t="s">
        <v>61</v>
      </c>
      <c r="U9" s="7" t="s">
        <v>8</v>
      </c>
      <c r="V9" s="7" t="s">
        <v>14</v>
      </c>
      <c r="W9" s="7" t="s">
        <v>9</v>
      </c>
    </row>
    <row r="10" spans="1:23" ht="30.75" thickBot="1">
      <c r="A10" s="41"/>
      <c r="B10" s="41"/>
      <c r="C10" s="41"/>
      <c r="D10" s="26" t="s">
        <v>63</v>
      </c>
      <c r="E10" s="26" t="s">
        <v>64</v>
      </c>
      <c r="F10" s="1" t="s">
        <v>73</v>
      </c>
      <c r="G10" s="29" t="s">
        <v>74</v>
      </c>
      <c r="H10" s="1" t="s">
        <v>62</v>
      </c>
      <c r="I10" s="1" t="s">
        <v>65</v>
      </c>
      <c r="J10" s="1" t="s">
        <v>66</v>
      </c>
      <c r="K10" s="1" t="s">
        <v>67</v>
      </c>
      <c r="L10" s="1" t="s">
        <v>68</v>
      </c>
      <c r="M10" s="1" t="s">
        <v>70</v>
      </c>
      <c r="N10" s="1" t="s">
        <v>71</v>
      </c>
      <c r="O10" s="1" t="s">
        <v>72</v>
      </c>
      <c r="P10" s="1" t="s">
        <v>75</v>
      </c>
      <c r="Q10" s="1" t="s">
        <v>76</v>
      </c>
      <c r="R10" s="1">
        <v>25</v>
      </c>
      <c r="S10" s="4">
        <v>40</v>
      </c>
      <c r="T10" s="4">
        <v>25</v>
      </c>
      <c r="U10" s="1">
        <v>50</v>
      </c>
      <c r="V10" s="2">
        <v>50</v>
      </c>
      <c r="W10" s="2">
        <v>100</v>
      </c>
    </row>
    <row r="11" spans="1:23" ht="15.75" thickBot="1">
      <c r="A11" s="10">
        <v>1</v>
      </c>
      <c r="B11" s="11">
        <v>71020018</v>
      </c>
      <c r="C11" s="11" t="s">
        <v>18</v>
      </c>
      <c r="D11" s="27">
        <v>0</v>
      </c>
      <c r="E11" s="27">
        <v>0</v>
      </c>
      <c r="F11" s="8">
        <f>D11/15*10</f>
        <v>0</v>
      </c>
      <c r="G11" s="8">
        <f>E11/15*10</f>
        <v>0</v>
      </c>
      <c r="H11" s="8">
        <v>6</v>
      </c>
      <c r="I11" s="8">
        <v>0</v>
      </c>
      <c r="J11" s="8">
        <v>0</v>
      </c>
      <c r="K11" s="8">
        <v>0</v>
      </c>
      <c r="L11" s="5">
        <v>0</v>
      </c>
      <c r="M11" s="13">
        <v>2</v>
      </c>
      <c r="N11" s="13">
        <v>2</v>
      </c>
      <c r="O11" s="23">
        <v>2</v>
      </c>
      <c r="P11" s="30">
        <f>SUM(F11:O11)</f>
        <v>12</v>
      </c>
      <c r="Q11" s="25">
        <f>P11-SMALL(F11:O11,1)-SMALL(F11:O11,2)</f>
        <v>12</v>
      </c>
      <c r="R11" s="31">
        <f>Q11/80*25</f>
        <v>3.75</v>
      </c>
      <c r="S11" s="9">
        <v>15</v>
      </c>
      <c r="T11" s="9">
        <f>S11/40*25</f>
        <v>9.375</v>
      </c>
      <c r="U11" s="32">
        <f>T11+R11</f>
        <v>13.125</v>
      </c>
      <c r="V11" s="9"/>
      <c r="W11" s="3"/>
    </row>
    <row r="12" spans="1:23" ht="15.75" thickBot="1">
      <c r="A12" s="10">
        <v>2</v>
      </c>
      <c r="B12" s="12">
        <v>71020129</v>
      </c>
      <c r="C12" s="12" t="s">
        <v>19</v>
      </c>
      <c r="D12" s="27">
        <v>1.5</v>
      </c>
      <c r="E12" s="27">
        <v>1.5</v>
      </c>
      <c r="F12" s="8">
        <f t="shared" ref="F12:G54" si="0">D12/15*10</f>
        <v>1</v>
      </c>
      <c r="G12" s="8">
        <f t="shared" si="0"/>
        <v>1</v>
      </c>
      <c r="H12" s="8">
        <v>7</v>
      </c>
      <c r="I12" s="8">
        <v>1</v>
      </c>
      <c r="J12" s="8">
        <v>3</v>
      </c>
      <c r="K12" s="8">
        <v>9</v>
      </c>
      <c r="L12" s="5">
        <v>9</v>
      </c>
      <c r="M12" s="13">
        <v>5</v>
      </c>
      <c r="N12" s="13">
        <v>2.5</v>
      </c>
      <c r="O12" s="5">
        <v>7</v>
      </c>
      <c r="P12" s="30">
        <f t="shared" ref="P12:P54" si="1">SUM(F12:O12)</f>
        <v>45.5</v>
      </c>
      <c r="Q12" s="30">
        <f t="shared" ref="Q12:Q54" si="2">P12-SMALL(F12:O12,1)-SMALL(F12:O12,2)</f>
        <v>43.5</v>
      </c>
      <c r="R12" s="31">
        <f t="shared" ref="R12:R54" si="3">Q12/80*25</f>
        <v>13.593749999999998</v>
      </c>
      <c r="S12" s="9">
        <v>14.5</v>
      </c>
      <c r="T12" s="9">
        <f t="shared" ref="T12:T54" si="4">S12/40*25</f>
        <v>9.0625</v>
      </c>
      <c r="U12" s="32">
        <f t="shared" ref="U12:U54" si="5">T12+R12</f>
        <v>22.65625</v>
      </c>
      <c r="V12" s="9"/>
      <c r="W12" s="3"/>
    </row>
    <row r="13" spans="1:23" ht="15.75" thickBot="1">
      <c r="A13" s="10">
        <v>3</v>
      </c>
      <c r="B13" s="12">
        <v>81120066</v>
      </c>
      <c r="C13" s="12" t="s">
        <v>20</v>
      </c>
      <c r="D13" s="27">
        <v>2.5</v>
      </c>
      <c r="E13" s="27">
        <v>4</v>
      </c>
      <c r="F13" s="8">
        <f t="shared" si="0"/>
        <v>1.6666666666666665</v>
      </c>
      <c r="G13" s="8">
        <f t="shared" si="0"/>
        <v>2.6666666666666665</v>
      </c>
      <c r="H13" s="8">
        <v>7</v>
      </c>
      <c r="I13" s="24">
        <v>3</v>
      </c>
      <c r="J13" s="8">
        <v>6</v>
      </c>
      <c r="K13" s="8">
        <v>8</v>
      </c>
      <c r="L13" s="5">
        <v>8</v>
      </c>
      <c r="M13" s="13">
        <v>2</v>
      </c>
      <c r="N13" s="13">
        <v>2</v>
      </c>
      <c r="O13" s="5">
        <v>3</v>
      </c>
      <c r="P13" s="30">
        <f t="shared" si="1"/>
        <v>43.333333333333329</v>
      </c>
      <c r="Q13" s="30">
        <f t="shared" si="2"/>
        <v>39.666666666666664</v>
      </c>
      <c r="R13" s="31">
        <f t="shared" si="3"/>
        <v>12.395833333333332</v>
      </c>
      <c r="S13" s="9">
        <v>10</v>
      </c>
      <c r="T13" s="9">
        <f t="shared" si="4"/>
        <v>6.25</v>
      </c>
      <c r="U13" s="32">
        <f t="shared" si="5"/>
        <v>18.645833333333332</v>
      </c>
      <c r="V13" s="9"/>
      <c r="W13" s="3"/>
    </row>
    <row r="14" spans="1:23" ht="15.75" thickBot="1">
      <c r="A14" s="10">
        <v>4</v>
      </c>
      <c r="B14" s="12">
        <v>81220092</v>
      </c>
      <c r="C14" s="12" t="s">
        <v>21</v>
      </c>
      <c r="D14" s="27">
        <v>1.5</v>
      </c>
      <c r="E14" s="27">
        <v>1.5</v>
      </c>
      <c r="F14" s="8">
        <f t="shared" si="0"/>
        <v>1</v>
      </c>
      <c r="G14" s="8">
        <f t="shared" si="0"/>
        <v>1</v>
      </c>
      <c r="H14" s="8">
        <v>4</v>
      </c>
      <c r="I14" s="8">
        <v>7</v>
      </c>
      <c r="J14" s="8">
        <v>2</v>
      </c>
      <c r="K14" s="8">
        <v>9</v>
      </c>
      <c r="L14" s="5">
        <v>8</v>
      </c>
      <c r="M14" s="13">
        <v>0</v>
      </c>
      <c r="N14" s="13">
        <v>3</v>
      </c>
      <c r="O14" s="5">
        <v>5</v>
      </c>
      <c r="P14" s="30">
        <f t="shared" si="1"/>
        <v>40</v>
      </c>
      <c r="Q14" s="30">
        <f t="shared" si="2"/>
        <v>39</v>
      </c>
      <c r="R14" s="31">
        <f t="shared" si="3"/>
        <v>12.1875</v>
      </c>
      <c r="S14" s="9">
        <v>15</v>
      </c>
      <c r="T14" s="9">
        <f t="shared" si="4"/>
        <v>9.375</v>
      </c>
      <c r="U14" s="32">
        <f t="shared" si="5"/>
        <v>21.5625</v>
      </c>
      <c r="V14" s="9"/>
      <c r="W14" s="3"/>
    </row>
    <row r="15" spans="1:23" ht="15.75" thickBot="1">
      <c r="A15" s="10">
        <v>5</v>
      </c>
      <c r="B15" s="12">
        <v>91320062</v>
      </c>
      <c r="C15" s="12" t="s">
        <v>22</v>
      </c>
      <c r="D15" s="27">
        <v>0.5</v>
      </c>
      <c r="E15" s="27">
        <v>2.5</v>
      </c>
      <c r="F15" s="8">
        <f t="shared" si="0"/>
        <v>0.33333333333333331</v>
      </c>
      <c r="G15" s="8">
        <f t="shared" si="0"/>
        <v>1.6666666666666665</v>
      </c>
      <c r="H15" s="8">
        <v>2</v>
      </c>
      <c r="I15" s="24">
        <v>2</v>
      </c>
      <c r="J15" s="8">
        <v>3</v>
      </c>
      <c r="K15" s="8">
        <v>6</v>
      </c>
      <c r="L15" s="5">
        <v>5</v>
      </c>
      <c r="M15" s="13">
        <v>3</v>
      </c>
      <c r="N15" s="13">
        <v>3</v>
      </c>
      <c r="O15" s="5">
        <v>2.5</v>
      </c>
      <c r="P15" s="30">
        <f t="shared" si="1"/>
        <v>28.5</v>
      </c>
      <c r="Q15" s="30">
        <f t="shared" si="2"/>
        <v>26.5</v>
      </c>
      <c r="R15" s="31">
        <f t="shared" si="3"/>
        <v>8.28125</v>
      </c>
      <c r="S15" s="9">
        <v>10</v>
      </c>
      <c r="T15" s="9">
        <f t="shared" si="4"/>
        <v>6.25</v>
      </c>
      <c r="U15" s="32">
        <f t="shared" si="5"/>
        <v>14.53125</v>
      </c>
      <c r="V15" s="9"/>
      <c r="W15" s="3"/>
    </row>
    <row r="16" spans="1:23" ht="15.75" thickBot="1">
      <c r="A16" s="10">
        <v>6</v>
      </c>
      <c r="B16" s="12">
        <v>91320072</v>
      </c>
      <c r="C16" s="12" t="s">
        <v>23</v>
      </c>
      <c r="D16" s="27">
        <v>0.5</v>
      </c>
      <c r="E16" s="27">
        <v>2.5</v>
      </c>
      <c r="F16" s="8">
        <f t="shared" si="0"/>
        <v>0.33333333333333331</v>
      </c>
      <c r="G16" s="8">
        <f t="shared" si="0"/>
        <v>1.6666666666666665</v>
      </c>
      <c r="H16" s="8">
        <v>4.5</v>
      </c>
      <c r="I16" s="8">
        <v>4</v>
      </c>
      <c r="J16" s="8">
        <v>3</v>
      </c>
      <c r="K16" s="8">
        <v>6</v>
      </c>
      <c r="L16" s="5">
        <v>5</v>
      </c>
      <c r="M16" s="13">
        <v>3</v>
      </c>
      <c r="N16" s="13">
        <v>5</v>
      </c>
      <c r="O16" s="5">
        <v>5</v>
      </c>
      <c r="P16" s="30">
        <f t="shared" si="1"/>
        <v>37.5</v>
      </c>
      <c r="Q16" s="30">
        <f t="shared" si="2"/>
        <v>35.5</v>
      </c>
      <c r="R16" s="31">
        <f t="shared" si="3"/>
        <v>11.09375</v>
      </c>
      <c r="S16" s="9">
        <v>8</v>
      </c>
      <c r="T16" s="9">
        <f t="shared" si="4"/>
        <v>5</v>
      </c>
      <c r="U16" s="32">
        <f t="shared" si="5"/>
        <v>16.09375</v>
      </c>
      <c r="V16" s="9"/>
      <c r="W16" s="3"/>
    </row>
    <row r="17" spans="1:23" ht="15.75" thickBot="1">
      <c r="A17" s="10">
        <v>7</v>
      </c>
      <c r="B17" s="12">
        <v>91320073</v>
      </c>
      <c r="C17" s="12" t="s">
        <v>24</v>
      </c>
      <c r="D17" s="27">
        <v>1</v>
      </c>
      <c r="E17" s="27">
        <v>8</v>
      </c>
      <c r="F17" s="8">
        <f t="shared" si="0"/>
        <v>0.66666666666666663</v>
      </c>
      <c r="G17" s="8">
        <f t="shared" si="0"/>
        <v>5.333333333333333</v>
      </c>
      <c r="H17" s="8">
        <v>5</v>
      </c>
      <c r="I17" s="8">
        <v>2</v>
      </c>
      <c r="J17" s="8">
        <v>5</v>
      </c>
      <c r="K17" s="8">
        <v>9</v>
      </c>
      <c r="L17" s="5">
        <v>8</v>
      </c>
      <c r="M17" s="13">
        <v>1</v>
      </c>
      <c r="N17" s="13">
        <v>1</v>
      </c>
      <c r="O17" s="5">
        <v>0</v>
      </c>
      <c r="P17" s="30">
        <f t="shared" si="1"/>
        <v>37</v>
      </c>
      <c r="Q17" s="30">
        <f t="shared" si="2"/>
        <v>36.333333333333336</v>
      </c>
      <c r="R17" s="31">
        <f t="shared" si="3"/>
        <v>11.354166666666668</v>
      </c>
      <c r="S17" s="9">
        <v>5</v>
      </c>
      <c r="T17" s="9">
        <f t="shared" si="4"/>
        <v>3.125</v>
      </c>
      <c r="U17" s="32">
        <f t="shared" si="5"/>
        <v>14.479166666666668</v>
      </c>
      <c r="V17" s="9"/>
      <c r="W17" s="3"/>
    </row>
    <row r="18" spans="1:23" ht="15.75" thickBot="1">
      <c r="A18" s="10">
        <v>8</v>
      </c>
      <c r="B18" s="12">
        <v>91320081</v>
      </c>
      <c r="C18" s="12" t="s">
        <v>25</v>
      </c>
      <c r="D18" s="27">
        <v>1.5</v>
      </c>
      <c r="E18" s="27">
        <v>5</v>
      </c>
      <c r="F18" s="8">
        <f t="shared" si="0"/>
        <v>1</v>
      </c>
      <c r="G18" s="8">
        <f t="shared" si="0"/>
        <v>3.333333333333333</v>
      </c>
      <c r="H18" s="8">
        <v>5</v>
      </c>
      <c r="I18" s="8">
        <v>2</v>
      </c>
      <c r="J18" s="8">
        <v>7</v>
      </c>
      <c r="K18" s="8">
        <v>9</v>
      </c>
      <c r="L18" s="5">
        <v>7</v>
      </c>
      <c r="M18" s="13">
        <v>1</v>
      </c>
      <c r="N18" s="13">
        <v>2</v>
      </c>
      <c r="O18" s="5">
        <v>4</v>
      </c>
      <c r="P18" s="30">
        <f t="shared" si="1"/>
        <v>41.333333333333329</v>
      </c>
      <c r="Q18" s="30">
        <f t="shared" si="2"/>
        <v>39.333333333333329</v>
      </c>
      <c r="R18" s="31">
        <f t="shared" si="3"/>
        <v>12.291666666666664</v>
      </c>
      <c r="S18" s="9">
        <v>21</v>
      </c>
      <c r="T18" s="9">
        <f t="shared" si="4"/>
        <v>13.125</v>
      </c>
      <c r="U18" s="32">
        <f t="shared" si="5"/>
        <v>25.416666666666664</v>
      </c>
      <c r="V18" s="9"/>
      <c r="W18" s="3"/>
    </row>
    <row r="19" spans="1:23" ht="15.75" thickBot="1">
      <c r="A19" s="10">
        <v>9</v>
      </c>
      <c r="B19" s="12">
        <v>91420043</v>
      </c>
      <c r="C19" s="12" t="s">
        <v>26</v>
      </c>
      <c r="D19" s="27">
        <v>6</v>
      </c>
      <c r="E19" s="27">
        <v>12</v>
      </c>
      <c r="F19" s="8">
        <f t="shared" si="0"/>
        <v>4</v>
      </c>
      <c r="G19" s="8">
        <f t="shared" si="0"/>
        <v>8</v>
      </c>
      <c r="H19" s="8">
        <v>2.5</v>
      </c>
      <c r="I19" s="8">
        <v>5</v>
      </c>
      <c r="J19" s="8">
        <v>8</v>
      </c>
      <c r="K19" s="8">
        <v>0</v>
      </c>
      <c r="L19" s="5">
        <v>0</v>
      </c>
      <c r="M19" s="13">
        <v>4</v>
      </c>
      <c r="N19" s="13">
        <v>3</v>
      </c>
      <c r="O19" s="5">
        <v>4</v>
      </c>
      <c r="P19" s="30">
        <f t="shared" si="1"/>
        <v>38.5</v>
      </c>
      <c r="Q19" s="30">
        <f t="shared" si="2"/>
        <v>38.5</v>
      </c>
      <c r="R19" s="31">
        <f t="shared" si="3"/>
        <v>12.03125</v>
      </c>
      <c r="S19" s="9">
        <v>24.5</v>
      </c>
      <c r="T19" s="9">
        <f t="shared" si="4"/>
        <v>15.312500000000002</v>
      </c>
      <c r="U19" s="32">
        <f t="shared" si="5"/>
        <v>27.34375</v>
      </c>
      <c r="V19" s="9"/>
      <c r="W19" s="3"/>
    </row>
    <row r="20" spans="1:23" ht="15.75" thickBot="1">
      <c r="A20" s="10">
        <v>10</v>
      </c>
      <c r="B20" s="12">
        <v>91420067</v>
      </c>
      <c r="C20" s="12" t="s">
        <v>27</v>
      </c>
      <c r="D20" s="27">
        <v>0</v>
      </c>
      <c r="E20" s="27">
        <v>0</v>
      </c>
      <c r="F20" s="8">
        <f t="shared" si="0"/>
        <v>0</v>
      </c>
      <c r="G20" s="8">
        <f t="shared" si="0"/>
        <v>0</v>
      </c>
      <c r="H20" s="8">
        <v>6</v>
      </c>
      <c r="I20" s="8">
        <v>3</v>
      </c>
      <c r="J20" s="8">
        <v>4</v>
      </c>
      <c r="K20" s="8">
        <v>4</v>
      </c>
      <c r="L20" s="5">
        <v>6</v>
      </c>
      <c r="M20" s="13">
        <v>5</v>
      </c>
      <c r="N20" s="13">
        <v>1</v>
      </c>
      <c r="O20" s="5">
        <v>0</v>
      </c>
      <c r="P20" s="30">
        <f t="shared" si="1"/>
        <v>29</v>
      </c>
      <c r="Q20" s="30">
        <f t="shared" si="2"/>
        <v>29</v>
      </c>
      <c r="R20" s="31">
        <f t="shared" si="3"/>
        <v>9.0625</v>
      </c>
      <c r="S20" s="9">
        <v>13</v>
      </c>
      <c r="T20" s="9">
        <f t="shared" si="4"/>
        <v>8.125</v>
      </c>
      <c r="U20" s="32">
        <f t="shared" si="5"/>
        <v>17.1875</v>
      </c>
      <c r="V20" s="9"/>
      <c r="W20" s="3"/>
    </row>
    <row r="21" spans="1:23" ht="15.75" thickBot="1">
      <c r="A21" s="10">
        <v>11</v>
      </c>
      <c r="B21" s="12">
        <v>91420072</v>
      </c>
      <c r="C21" s="12" t="s">
        <v>28</v>
      </c>
      <c r="D21" s="27">
        <v>2</v>
      </c>
      <c r="E21" s="27">
        <v>3</v>
      </c>
      <c r="F21" s="8">
        <f t="shared" si="0"/>
        <v>1.3333333333333333</v>
      </c>
      <c r="G21" s="8">
        <f t="shared" si="0"/>
        <v>2</v>
      </c>
      <c r="H21" s="8">
        <v>8</v>
      </c>
      <c r="I21" s="8">
        <v>8</v>
      </c>
      <c r="J21" s="8">
        <v>8</v>
      </c>
      <c r="K21" s="8">
        <v>9</v>
      </c>
      <c r="L21" s="5">
        <v>8</v>
      </c>
      <c r="M21" s="13">
        <v>6</v>
      </c>
      <c r="N21" s="13">
        <v>3</v>
      </c>
      <c r="O21" s="5">
        <v>7</v>
      </c>
      <c r="P21" s="30">
        <f t="shared" si="1"/>
        <v>60.333333333333329</v>
      </c>
      <c r="Q21" s="30">
        <f t="shared" si="2"/>
        <v>56.999999999999993</v>
      </c>
      <c r="R21" s="31">
        <f t="shared" si="3"/>
        <v>17.812499999999996</v>
      </c>
      <c r="S21" s="9">
        <v>15</v>
      </c>
      <c r="T21" s="9">
        <f t="shared" si="4"/>
        <v>9.375</v>
      </c>
      <c r="U21" s="32">
        <f t="shared" si="5"/>
        <v>27.187499999999996</v>
      </c>
      <c r="V21" s="9"/>
      <c r="W21" s="3"/>
    </row>
    <row r="22" spans="1:23" ht="15.75" thickBot="1">
      <c r="A22" s="10">
        <v>12</v>
      </c>
      <c r="B22" s="12">
        <v>91420073</v>
      </c>
      <c r="C22" s="12" t="s">
        <v>29</v>
      </c>
      <c r="D22" s="27">
        <v>2.5</v>
      </c>
      <c r="E22" s="27">
        <v>0</v>
      </c>
      <c r="F22" s="8">
        <f t="shared" si="0"/>
        <v>1.6666666666666665</v>
      </c>
      <c r="G22" s="8">
        <f t="shared" si="0"/>
        <v>0</v>
      </c>
      <c r="H22" s="8">
        <v>0</v>
      </c>
      <c r="I22" s="8">
        <v>0</v>
      </c>
      <c r="J22" s="8">
        <v>0</v>
      </c>
      <c r="K22" s="8">
        <v>0</v>
      </c>
      <c r="L22" s="5">
        <v>0</v>
      </c>
      <c r="M22" s="13">
        <v>0</v>
      </c>
      <c r="N22" s="13">
        <v>0</v>
      </c>
      <c r="O22" s="5">
        <v>0</v>
      </c>
      <c r="P22" s="30">
        <f t="shared" si="1"/>
        <v>1.6666666666666665</v>
      </c>
      <c r="Q22" s="30">
        <f t="shared" si="2"/>
        <v>1.6666666666666665</v>
      </c>
      <c r="R22" s="31">
        <f t="shared" si="3"/>
        <v>0.52083333333333326</v>
      </c>
      <c r="S22" s="9">
        <v>19</v>
      </c>
      <c r="T22" s="9">
        <f t="shared" si="4"/>
        <v>11.875</v>
      </c>
      <c r="U22" s="32">
        <f t="shared" si="5"/>
        <v>12.395833333333334</v>
      </c>
      <c r="V22" s="9"/>
      <c r="W22" s="3"/>
    </row>
    <row r="23" spans="1:23" ht="15.75" thickBot="1">
      <c r="A23" s="10">
        <v>13</v>
      </c>
      <c r="B23" s="12">
        <v>91420256</v>
      </c>
      <c r="C23" s="12" t="s">
        <v>30</v>
      </c>
      <c r="D23" s="27">
        <v>0</v>
      </c>
      <c r="E23" s="27">
        <v>0</v>
      </c>
      <c r="F23" s="8">
        <f t="shared" si="0"/>
        <v>0</v>
      </c>
      <c r="G23" s="8">
        <v>6</v>
      </c>
      <c r="H23" s="8">
        <v>6</v>
      </c>
      <c r="I23" s="8">
        <v>6</v>
      </c>
      <c r="J23" s="8">
        <v>3</v>
      </c>
      <c r="K23" s="8">
        <v>4</v>
      </c>
      <c r="L23" s="5">
        <v>3</v>
      </c>
      <c r="M23" s="13">
        <v>0</v>
      </c>
      <c r="N23" s="13">
        <v>0</v>
      </c>
      <c r="O23" s="5">
        <v>0</v>
      </c>
      <c r="P23" s="30">
        <f t="shared" si="1"/>
        <v>28</v>
      </c>
      <c r="Q23" s="30">
        <f t="shared" si="2"/>
        <v>28</v>
      </c>
      <c r="R23" s="31">
        <f t="shared" si="3"/>
        <v>8.75</v>
      </c>
      <c r="S23" s="9">
        <v>12</v>
      </c>
      <c r="T23" s="9">
        <f t="shared" si="4"/>
        <v>7.5</v>
      </c>
      <c r="U23" s="32">
        <f t="shared" si="5"/>
        <v>16.25</v>
      </c>
      <c r="V23" s="9"/>
      <c r="W23" s="3"/>
    </row>
    <row r="24" spans="1:23" ht="15.75" thickBot="1">
      <c r="A24" s="10">
        <v>14</v>
      </c>
      <c r="B24" s="12">
        <v>91420281</v>
      </c>
      <c r="C24" s="12" t="s">
        <v>31</v>
      </c>
      <c r="D24" s="27">
        <v>6</v>
      </c>
      <c r="E24" s="27">
        <v>5</v>
      </c>
      <c r="F24" s="8">
        <f t="shared" si="0"/>
        <v>4</v>
      </c>
      <c r="G24" s="8">
        <f t="shared" si="0"/>
        <v>3.333333333333333</v>
      </c>
      <c r="H24" s="8">
        <v>1</v>
      </c>
      <c r="I24" s="8">
        <v>4</v>
      </c>
      <c r="J24" s="8">
        <v>0</v>
      </c>
      <c r="K24" s="8">
        <v>7</v>
      </c>
      <c r="L24" s="5">
        <v>0</v>
      </c>
      <c r="M24" s="13">
        <v>0</v>
      </c>
      <c r="N24" s="13">
        <v>0</v>
      </c>
      <c r="O24" s="5">
        <v>0</v>
      </c>
      <c r="P24" s="30">
        <f t="shared" si="1"/>
        <v>19.333333333333332</v>
      </c>
      <c r="Q24" s="30">
        <f t="shared" si="2"/>
        <v>19.333333333333332</v>
      </c>
      <c r="R24" s="31">
        <f t="shared" si="3"/>
        <v>6.0416666666666661</v>
      </c>
      <c r="S24" s="9">
        <v>19</v>
      </c>
      <c r="T24" s="9">
        <f t="shared" si="4"/>
        <v>11.875</v>
      </c>
      <c r="U24" s="32">
        <f t="shared" si="5"/>
        <v>17.916666666666664</v>
      </c>
      <c r="V24" s="9"/>
      <c r="W24" s="3"/>
    </row>
    <row r="25" spans="1:23" ht="15.75" thickBot="1">
      <c r="A25" s="10">
        <v>15</v>
      </c>
      <c r="B25" s="12">
        <v>91420315</v>
      </c>
      <c r="C25" s="12" t="s">
        <v>32</v>
      </c>
      <c r="D25" s="27">
        <v>0</v>
      </c>
      <c r="E25" s="27">
        <v>0</v>
      </c>
      <c r="F25" s="8">
        <f t="shared" si="0"/>
        <v>0</v>
      </c>
      <c r="G25" s="8">
        <f t="shared" si="0"/>
        <v>0</v>
      </c>
      <c r="H25" s="8">
        <v>0</v>
      </c>
      <c r="I25" s="8">
        <v>4</v>
      </c>
      <c r="J25" s="8">
        <v>3</v>
      </c>
      <c r="K25" s="8">
        <v>9</v>
      </c>
      <c r="L25" s="5">
        <v>7</v>
      </c>
      <c r="M25" s="13">
        <v>6.5</v>
      </c>
      <c r="N25" s="13">
        <v>2</v>
      </c>
      <c r="O25" s="5">
        <v>7</v>
      </c>
      <c r="P25" s="30">
        <f t="shared" si="1"/>
        <v>38.5</v>
      </c>
      <c r="Q25" s="30">
        <f t="shared" si="2"/>
        <v>38.5</v>
      </c>
      <c r="R25" s="31">
        <f t="shared" si="3"/>
        <v>12.03125</v>
      </c>
      <c r="S25" s="9">
        <v>12.5</v>
      </c>
      <c r="T25" s="9">
        <f t="shared" si="4"/>
        <v>7.8125</v>
      </c>
      <c r="U25" s="32">
        <f t="shared" si="5"/>
        <v>19.84375</v>
      </c>
      <c r="V25" s="9"/>
      <c r="W25" s="3"/>
    </row>
    <row r="26" spans="1:23" ht="15.75" thickBot="1">
      <c r="A26" s="10">
        <v>16</v>
      </c>
      <c r="B26" s="11">
        <v>101519005</v>
      </c>
      <c r="C26" s="11" t="s">
        <v>33</v>
      </c>
      <c r="D26" s="27">
        <v>8</v>
      </c>
      <c r="E26" s="27">
        <v>11.5</v>
      </c>
      <c r="F26" s="8">
        <f t="shared" si="0"/>
        <v>5.333333333333333</v>
      </c>
      <c r="G26" s="8">
        <f t="shared" si="0"/>
        <v>7.666666666666667</v>
      </c>
      <c r="H26" s="8">
        <v>8</v>
      </c>
      <c r="I26" s="8">
        <v>10</v>
      </c>
      <c r="J26" s="8">
        <v>10</v>
      </c>
      <c r="K26" s="8">
        <v>9</v>
      </c>
      <c r="L26" s="5">
        <v>9</v>
      </c>
      <c r="M26" s="13">
        <v>10</v>
      </c>
      <c r="N26" s="13">
        <v>5</v>
      </c>
      <c r="O26" s="5">
        <v>7</v>
      </c>
      <c r="P26" s="30">
        <f t="shared" si="1"/>
        <v>81</v>
      </c>
      <c r="Q26" s="30">
        <f t="shared" si="2"/>
        <v>70.666666666666671</v>
      </c>
      <c r="R26" s="31">
        <f t="shared" si="3"/>
        <v>22.083333333333336</v>
      </c>
      <c r="S26" s="9">
        <v>26</v>
      </c>
      <c r="T26" s="9">
        <f t="shared" si="4"/>
        <v>16.25</v>
      </c>
      <c r="U26" s="32">
        <f t="shared" si="5"/>
        <v>38.333333333333336</v>
      </c>
      <c r="V26" s="9"/>
      <c r="W26" s="3"/>
    </row>
    <row r="27" spans="1:23" ht="15.75" thickBot="1">
      <c r="A27" s="10">
        <v>17</v>
      </c>
      <c r="B27" s="12">
        <v>101519032</v>
      </c>
      <c r="C27" s="12" t="s">
        <v>34</v>
      </c>
      <c r="D27" s="27">
        <v>8</v>
      </c>
      <c r="E27" s="27">
        <v>14.5</v>
      </c>
      <c r="F27" s="8">
        <f t="shared" si="0"/>
        <v>5.333333333333333</v>
      </c>
      <c r="G27" s="8">
        <f t="shared" si="0"/>
        <v>9.6666666666666661</v>
      </c>
      <c r="H27" s="8">
        <v>10</v>
      </c>
      <c r="I27" s="8">
        <v>0</v>
      </c>
      <c r="J27" s="8">
        <v>10</v>
      </c>
      <c r="K27" s="8">
        <v>8</v>
      </c>
      <c r="L27" s="5">
        <v>8</v>
      </c>
      <c r="M27" s="13">
        <v>10</v>
      </c>
      <c r="N27" s="13">
        <v>4</v>
      </c>
      <c r="O27" s="5">
        <v>10</v>
      </c>
      <c r="P27" s="30">
        <f t="shared" si="1"/>
        <v>75</v>
      </c>
      <c r="Q27" s="30">
        <f t="shared" si="2"/>
        <v>71</v>
      </c>
      <c r="R27" s="31">
        <f t="shared" si="3"/>
        <v>22.1875</v>
      </c>
      <c r="S27" s="9">
        <v>39.5</v>
      </c>
      <c r="T27" s="9">
        <f t="shared" si="4"/>
        <v>24.6875</v>
      </c>
      <c r="U27" s="32">
        <f t="shared" si="5"/>
        <v>46.875</v>
      </c>
      <c r="V27" s="9"/>
      <c r="W27" s="3"/>
    </row>
    <row r="28" spans="1:23" ht="15.75" thickBot="1">
      <c r="A28" s="10">
        <v>18</v>
      </c>
      <c r="B28" s="12">
        <v>101519035</v>
      </c>
      <c r="C28" s="12" t="s">
        <v>35</v>
      </c>
      <c r="D28" s="27">
        <v>1</v>
      </c>
      <c r="E28" s="27">
        <v>6</v>
      </c>
      <c r="F28" s="8">
        <f t="shared" si="0"/>
        <v>0.66666666666666663</v>
      </c>
      <c r="G28" s="8">
        <f t="shared" si="0"/>
        <v>4</v>
      </c>
      <c r="H28" s="8">
        <v>9</v>
      </c>
      <c r="I28" s="8">
        <v>4</v>
      </c>
      <c r="J28" s="8">
        <v>0</v>
      </c>
      <c r="K28" s="8">
        <v>9.5</v>
      </c>
      <c r="L28" s="13">
        <v>9.5</v>
      </c>
      <c r="M28" s="13">
        <v>3</v>
      </c>
      <c r="N28" s="13">
        <v>1.5</v>
      </c>
      <c r="O28" s="5">
        <v>5</v>
      </c>
      <c r="P28" s="30">
        <f t="shared" si="1"/>
        <v>46.166666666666671</v>
      </c>
      <c r="Q28" s="30">
        <f t="shared" si="2"/>
        <v>45.500000000000007</v>
      </c>
      <c r="R28" s="31">
        <f t="shared" si="3"/>
        <v>14.218750000000002</v>
      </c>
      <c r="S28" s="9">
        <v>10</v>
      </c>
      <c r="T28" s="9">
        <f t="shared" si="4"/>
        <v>6.25</v>
      </c>
      <c r="U28" s="32">
        <f t="shared" si="5"/>
        <v>20.46875</v>
      </c>
      <c r="V28" s="9"/>
      <c r="W28" s="3"/>
    </row>
    <row r="29" spans="1:23" ht="15.75" thickBot="1">
      <c r="A29" s="10">
        <v>19</v>
      </c>
      <c r="B29" s="12">
        <v>101519093</v>
      </c>
      <c r="C29" s="12" t="s">
        <v>36</v>
      </c>
      <c r="D29" s="27">
        <v>5</v>
      </c>
      <c r="E29" s="27">
        <v>9</v>
      </c>
      <c r="F29" s="8">
        <f t="shared" si="0"/>
        <v>3.333333333333333</v>
      </c>
      <c r="G29" s="8">
        <f t="shared" si="0"/>
        <v>6</v>
      </c>
      <c r="H29" s="8">
        <v>7</v>
      </c>
      <c r="I29" s="8">
        <v>4</v>
      </c>
      <c r="J29" s="8">
        <v>9</v>
      </c>
      <c r="K29" s="8">
        <v>9</v>
      </c>
      <c r="L29" s="5">
        <v>8</v>
      </c>
      <c r="M29" s="13">
        <v>6.5</v>
      </c>
      <c r="N29" s="13">
        <v>1.5</v>
      </c>
      <c r="O29" s="5">
        <v>7</v>
      </c>
      <c r="P29" s="30">
        <f t="shared" si="1"/>
        <v>61.333333333333329</v>
      </c>
      <c r="Q29" s="30">
        <f t="shared" si="2"/>
        <v>56.499999999999993</v>
      </c>
      <c r="R29" s="31">
        <f t="shared" si="3"/>
        <v>17.65625</v>
      </c>
      <c r="S29" s="9">
        <v>17.5</v>
      </c>
      <c r="T29" s="9">
        <f t="shared" si="4"/>
        <v>10.9375</v>
      </c>
      <c r="U29" s="32">
        <f t="shared" si="5"/>
        <v>28.59375</v>
      </c>
      <c r="V29" s="9"/>
      <c r="W29" s="3"/>
    </row>
    <row r="30" spans="1:23" ht="15.75" thickBot="1">
      <c r="A30" s="10">
        <v>20</v>
      </c>
      <c r="B30" s="12">
        <v>101519108</v>
      </c>
      <c r="C30" s="12" t="s">
        <v>37</v>
      </c>
      <c r="D30" s="27">
        <v>8</v>
      </c>
      <c r="E30" s="27">
        <v>15</v>
      </c>
      <c r="F30" s="8">
        <f t="shared" si="0"/>
        <v>5.333333333333333</v>
      </c>
      <c r="G30" s="8">
        <f t="shared" si="0"/>
        <v>10</v>
      </c>
      <c r="H30" s="8">
        <v>7.5</v>
      </c>
      <c r="I30" s="8">
        <v>10</v>
      </c>
      <c r="J30" s="8">
        <v>10</v>
      </c>
      <c r="K30" s="8">
        <v>9</v>
      </c>
      <c r="L30" s="5">
        <v>9</v>
      </c>
      <c r="M30" s="13">
        <v>5</v>
      </c>
      <c r="N30" s="13">
        <v>5.5</v>
      </c>
      <c r="O30" s="5">
        <v>7</v>
      </c>
      <c r="P30" s="30">
        <f t="shared" si="1"/>
        <v>78.333333333333329</v>
      </c>
      <c r="Q30" s="30">
        <f t="shared" si="2"/>
        <v>68</v>
      </c>
      <c r="R30" s="31">
        <f t="shared" si="3"/>
        <v>21.25</v>
      </c>
      <c r="S30" s="9">
        <v>32.5</v>
      </c>
      <c r="T30" s="9">
        <f t="shared" si="4"/>
        <v>20.3125</v>
      </c>
      <c r="U30" s="32">
        <f t="shared" si="5"/>
        <v>41.5625</v>
      </c>
      <c r="V30" s="9"/>
      <c r="W30" s="3"/>
    </row>
    <row r="31" spans="1:23" s="22" customFormat="1" ht="15.75" thickBot="1">
      <c r="A31" s="18">
        <v>21</v>
      </c>
      <c r="B31" s="19">
        <v>101519114</v>
      </c>
      <c r="C31" s="19" t="s">
        <v>69</v>
      </c>
      <c r="D31" s="27">
        <v>0</v>
      </c>
      <c r="E31" s="27">
        <v>0</v>
      </c>
      <c r="F31" s="8">
        <f t="shared" si="0"/>
        <v>0</v>
      </c>
      <c r="G31" s="8">
        <f t="shared" si="0"/>
        <v>0</v>
      </c>
      <c r="H31" s="8">
        <v>2</v>
      </c>
      <c r="I31" s="8">
        <v>4</v>
      </c>
      <c r="J31" s="8">
        <v>3</v>
      </c>
      <c r="K31" s="8">
        <v>8</v>
      </c>
      <c r="L31" s="5">
        <v>8</v>
      </c>
      <c r="M31" s="13">
        <v>8</v>
      </c>
      <c r="N31" s="13">
        <v>1.5</v>
      </c>
      <c r="O31" s="5">
        <v>6</v>
      </c>
      <c r="P31" s="30">
        <f t="shared" si="1"/>
        <v>40.5</v>
      </c>
      <c r="Q31" s="30">
        <f t="shared" si="2"/>
        <v>40.5</v>
      </c>
      <c r="R31" s="31">
        <f t="shared" si="3"/>
        <v>12.65625</v>
      </c>
      <c r="S31" s="20">
        <v>29.5</v>
      </c>
      <c r="T31" s="9">
        <f t="shared" si="4"/>
        <v>18.4375</v>
      </c>
      <c r="U31" s="32">
        <f t="shared" si="5"/>
        <v>31.09375</v>
      </c>
      <c r="V31" s="20"/>
      <c r="W31" s="21"/>
    </row>
    <row r="32" spans="1:23" ht="15.75" thickBot="1">
      <c r="A32" s="10">
        <v>22</v>
      </c>
      <c r="B32" s="12">
        <v>101519122</v>
      </c>
      <c r="C32" s="12" t="s">
        <v>38</v>
      </c>
      <c r="D32" s="27">
        <v>3.5</v>
      </c>
      <c r="E32" s="27">
        <v>12</v>
      </c>
      <c r="F32" s="8">
        <f t="shared" si="0"/>
        <v>2.3333333333333335</v>
      </c>
      <c r="G32" s="8">
        <f t="shared" si="0"/>
        <v>8</v>
      </c>
      <c r="H32" s="8">
        <v>9</v>
      </c>
      <c r="I32" s="8">
        <v>10</v>
      </c>
      <c r="J32" s="8">
        <v>9</v>
      </c>
      <c r="K32" s="8">
        <v>9</v>
      </c>
      <c r="L32" s="5">
        <v>8</v>
      </c>
      <c r="M32" s="13">
        <v>4</v>
      </c>
      <c r="N32" s="13">
        <v>1.5</v>
      </c>
      <c r="O32" s="5">
        <v>10</v>
      </c>
      <c r="P32" s="30">
        <f t="shared" si="1"/>
        <v>70.833333333333343</v>
      </c>
      <c r="Q32" s="30">
        <f t="shared" si="2"/>
        <v>67.000000000000014</v>
      </c>
      <c r="R32" s="31">
        <f t="shared" si="3"/>
        <v>20.937500000000004</v>
      </c>
      <c r="S32" s="9">
        <v>34</v>
      </c>
      <c r="T32" s="9">
        <f t="shared" si="4"/>
        <v>21.25</v>
      </c>
      <c r="U32" s="32">
        <f t="shared" si="5"/>
        <v>42.1875</v>
      </c>
      <c r="V32" s="9"/>
      <c r="W32" s="3"/>
    </row>
    <row r="33" spans="1:23" ht="15.75" thickBot="1">
      <c r="A33" s="10">
        <v>23</v>
      </c>
      <c r="B33" s="12">
        <v>101519125</v>
      </c>
      <c r="C33" s="12" t="s">
        <v>39</v>
      </c>
      <c r="D33" s="27">
        <v>0</v>
      </c>
      <c r="E33" s="27">
        <v>0</v>
      </c>
      <c r="F33" s="8">
        <f t="shared" si="0"/>
        <v>0</v>
      </c>
      <c r="G33" s="8">
        <f t="shared" si="0"/>
        <v>0</v>
      </c>
      <c r="H33" s="8">
        <v>10</v>
      </c>
      <c r="I33" s="8">
        <v>8</v>
      </c>
      <c r="J33" s="8">
        <v>7</v>
      </c>
      <c r="K33" s="8">
        <v>9</v>
      </c>
      <c r="L33" s="5">
        <v>9.5</v>
      </c>
      <c r="M33" s="13">
        <v>1</v>
      </c>
      <c r="N33" s="13">
        <v>7</v>
      </c>
      <c r="O33" s="5">
        <v>7</v>
      </c>
      <c r="P33" s="30">
        <f t="shared" si="1"/>
        <v>58.5</v>
      </c>
      <c r="Q33" s="30">
        <f t="shared" si="2"/>
        <v>58.5</v>
      </c>
      <c r="R33" s="31">
        <f t="shared" si="3"/>
        <v>18.28125</v>
      </c>
      <c r="S33" s="9">
        <v>20.5</v>
      </c>
      <c r="T33" s="9">
        <f t="shared" si="4"/>
        <v>12.812499999999998</v>
      </c>
      <c r="U33" s="32">
        <f t="shared" si="5"/>
        <v>31.09375</v>
      </c>
      <c r="V33" s="9"/>
      <c r="W33" s="3"/>
    </row>
    <row r="34" spans="1:23" ht="15.75" thickBot="1">
      <c r="A34" s="10">
        <v>24</v>
      </c>
      <c r="B34" s="12">
        <v>101519128</v>
      </c>
      <c r="C34" s="12" t="s">
        <v>40</v>
      </c>
      <c r="D34" s="27">
        <v>6.5</v>
      </c>
      <c r="E34" s="27">
        <v>14</v>
      </c>
      <c r="F34" s="8">
        <f t="shared" si="0"/>
        <v>4.3333333333333339</v>
      </c>
      <c r="G34" s="8">
        <f t="shared" si="0"/>
        <v>9.3333333333333339</v>
      </c>
      <c r="H34" s="8">
        <v>9</v>
      </c>
      <c r="I34" s="8">
        <v>10</v>
      </c>
      <c r="J34" s="8">
        <v>10</v>
      </c>
      <c r="K34" s="8">
        <v>8</v>
      </c>
      <c r="L34" s="5">
        <v>9</v>
      </c>
      <c r="M34" s="13">
        <v>0</v>
      </c>
      <c r="N34" s="13">
        <v>2</v>
      </c>
      <c r="O34" s="5">
        <v>9</v>
      </c>
      <c r="P34" s="30">
        <f t="shared" si="1"/>
        <v>70.666666666666671</v>
      </c>
      <c r="Q34" s="30">
        <f t="shared" si="2"/>
        <v>68.666666666666671</v>
      </c>
      <c r="R34" s="31">
        <f t="shared" si="3"/>
        <v>21.458333333333336</v>
      </c>
      <c r="S34" s="9">
        <v>39.5</v>
      </c>
      <c r="T34" s="9">
        <f t="shared" si="4"/>
        <v>24.6875</v>
      </c>
      <c r="U34" s="32">
        <f t="shared" si="5"/>
        <v>46.145833333333336</v>
      </c>
      <c r="V34" s="9"/>
      <c r="W34" s="3"/>
    </row>
    <row r="35" spans="1:23" ht="15.75" thickBot="1">
      <c r="A35" s="10">
        <v>25</v>
      </c>
      <c r="B35" s="12">
        <v>101519131</v>
      </c>
      <c r="C35" s="12" t="s">
        <v>41</v>
      </c>
      <c r="D35" s="27">
        <v>9</v>
      </c>
      <c r="E35" s="27">
        <v>13</v>
      </c>
      <c r="F35" s="8">
        <f t="shared" si="0"/>
        <v>6</v>
      </c>
      <c r="G35" s="8">
        <f t="shared" si="0"/>
        <v>8.6666666666666679</v>
      </c>
      <c r="H35" s="8">
        <v>8</v>
      </c>
      <c r="I35" s="8">
        <v>7</v>
      </c>
      <c r="J35" s="8">
        <v>4</v>
      </c>
      <c r="K35" s="8">
        <v>9</v>
      </c>
      <c r="L35" s="5">
        <v>9</v>
      </c>
      <c r="M35" s="13">
        <v>8</v>
      </c>
      <c r="N35" s="13">
        <v>3.5</v>
      </c>
      <c r="O35" s="5">
        <v>7</v>
      </c>
      <c r="P35" s="30">
        <f t="shared" si="1"/>
        <v>70.166666666666671</v>
      </c>
      <c r="Q35" s="30">
        <f t="shared" si="2"/>
        <v>62.666666666666671</v>
      </c>
      <c r="R35" s="31">
        <f t="shared" si="3"/>
        <v>19.583333333333336</v>
      </c>
      <c r="S35" s="9">
        <v>23</v>
      </c>
      <c r="T35" s="9">
        <f t="shared" si="4"/>
        <v>14.374999999999998</v>
      </c>
      <c r="U35" s="32">
        <f t="shared" si="5"/>
        <v>33.958333333333336</v>
      </c>
      <c r="V35" s="9"/>
      <c r="W35" s="3"/>
    </row>
    <row r="36" spans="1:23" ht="15.75" thickBot="1">
      <c r="A36" s="10">
        <v>26</v>
      </c>
      <c r="B36" s="12">
        <v>101519134</v>
      </c>
      <c r="C36" s="12" t="s">
        <v>42</v>
      </c>
      <c r="D36" s="27">
        <v>7</v>
      </c>
      <c r="E36" s="27">
        <v>14</v>
      </c>
      <c r="F36" s="8">
        <f t="shared" si="0"/>
        <v>4.666666666666667</v>
      </c>
      <c r="G36" s="8">
        <f t="shared" si="0"/>
        <v>9.3333333333333339</v>
      </c>
      <c r="H36" s="8">
        <v>6.5</v>
      </c>
      <c r="I36" s="8">
        <v>10</v>
      </c>
      <c r="J36" s="8">
        <v>5</v>
      </c>
      <c r="K36" s="8">
        <v>9</v>
      </c>
      <c r="L36" s="5">
        <v>7</v>
      </c>
      <c r="M36" s="13">
        <v>9</v>
      </c>
      <c r="N36" s="13">
        <v>4</v>
      </c>
      <c r="O36" s="5">
        <v>4</v>
      </c>
      <c r="P36" s="30">
        <f t="shared" si="1"/>
        <v>68.5</v>
      </c>
      <c r="Q36" s="30">
        <f t="shared" si="2"/>
        <v>60.5</v>
      </c>
      <c r="R36" s="31">
        <f t="shared" si="3"/>
        <v>18.90625</v>
      </c>
      <c r="S36" s="9">
        <v>32.5</v>
      </c>
      <c r="T36" s="9">
        <f t="shared" si="4"/>
        <v>20.3125</v>
      </c>
      <c r="U36" s="32">
        <f t="shared" si="5"/>
        <v>39.21875</v>
      </c>
      <c r="V36" s="9"/>
      <c r="W36" s="3"/>
    </row>
    <row r="37" spans="1:23" ht="15.75" thickBot="1">
      <c r="A37" s="10">
        <v>27</v>
      </c>
      <c r="B37" s="12">
        <v>101519135</v>
      </c>
      <c r="C37" s="12" t="s">
        <v>43</v>
      </c>
      <c r="D37" s="27">
        <v>0.5</v>
      </c>
      <c r="E37" s="27">
        <v>7</v>
      </c>
      <c r="F37" s="8">
        <f t="shared" si="0"/>
        <v>0.33333333333333331</v>
      </c>
      <c r="G37" s="8">
        <f t="shared" si="0"/>
        <v>4.666666666666667</v>
      </c>
      <c r="H37" s="8">
        <v>7</v>
      </c>
      <c r="I37" s="8">
        <v>4</v>
      </c>
      <c r="J37" s="8">
        <v>4</v>
      </c>
      <c r="K37" s="8">
        <v>9</v>
      </c>
      <c r="L37" s="5">
        <v>8</v>
      </c>
      <c r="M37" s="13">
        <v>1</v>
      </c>
      <c r="N37" s="13">
        <v>1</v>
      </c>
      <c r="O37" s="5">
        <v>0</v>
      </c>
      <c r="P37" s="30">
        <f t="shared" si="1"/>
        <v>39</v>
      </c>
      <c r="Q37" s="30">
        <f t="shared" si="2"/>
        <v>38.666666666666664</v>
      </c>
      <c r="R37" s="31">
        <f t="shared" si="3"/>
        <v>12.083333333333332</v>
      </c>
      <c r="S37" s="9">
        <v>20</v>
      </c>
      <c r="T37" s="9">
        <f t="shared" si="4"/>
        <v>12.5</v>
      </c>
      <c r="U37" s="32">
        <f t="shared" si="5"/>
        <v>24.583333333333332</v>
      </c>
      <c r="V37" s="9"/>
      <c r="W37" s="3"/>
    </row>
    <row r="38" spans="1:23" ht="15.75" thickBot="1">
      <c r="A38" s="10">
        <v>28</v>
      </c>
      <c r="B38" s="12">
        <v>101519152</v>
      </c>
      <c r="C38" s="12" t="s">
        <v>44</v>
      </c>
      <c r="D38" s="27">
        <v>8</v>
      </c>
      <c r="E38" s="27">
        <v>8</v>
      </c>
      <c r="F38" s="8">
        <f t="shared" si="0"/>
        <v>5.333333333333333</v>
      </c>
      <c r="G38" s="8">
        <f t="shared" si="0"/>
        <v>5.333333333333333</v>
      </c>
      <c r="H38" s="8">
        <v>5.5</v>
      </c>
      <c r="I38" s="8">
        <v>7.5</v>
      </c>
      <c r="J38" s="8">
        <v>6</v>
      </c>
      <c r="K38" s="8">
        <v>10</v>
      </c>
      <c r="L38" s="5">
        <v>10</v>
      </c>
      <c r="M38" s="13">
        <v>10</v>
      </c>
      <c r="N38" s="13">
        <v>7.5</v>
      </c>
      <c r="O38" s="5">
        <v>10</v>
      </c>
      <c r="P38" s="30">
        <f t="shared" si="1"/>
        <v>77.166666666666657</v>
      </c>
      <c r="Q38" s="30">
        <f t="shared" si="2"/>
        <v>66.5</v>
      </c>
      <c r="R38" s="31">
        <f t="shared" si="3"/>
        <v>20.78125</v>
      </c>
      <c r="S38" s="9">
        <v>22</v>
      </c>
      <c r="T38" s="9">
        <f t="shared" si="4"/>
        <v>13.750000000000002</v>
      </c>
      <c r="U38" s="32">
        <f t="shared" si="5"/>
        <v>34.53125</v>
      </c>
      <c r="V38" s="9"/>
      <c r="W38" s="3"/>
    </row>
    <row r="39" spans="1:23" ht="15.75" thickBot="1">
      <c r="A39" s="10">
        <v>29</v>
      </c>
      <c r="B39" s="12">
        <v>101519157</v>
      </c>
      <c r="C39" s="12" t="s">
        <v>45</v>
      </c>
      <c r="D39" s="27">
        <v>14</v>
      </c>
      <c r="E39" s="27">
        <v>12</v>
      </c>
      <c r="F39" s="8">
        <f t="shared" si="0"/>
        <v>9.3333333333333339</v>
      </c>
      <c r="G39" s="8">
        <f t="shared" si="0"/>
        <v>8</v>
      </c>
      <c r="H39" s="8">
        <v>10</v>
      </c>
      <c r="I39" s="8">
        <v>10</v>
      </c>
      <c r="J39" s="8">
        <v>10</v>
      </c>
      <c r="K39" s="8">
        <v>9</v>
      </c>
      <c r="L39" s="5">
        <v>9</v>
      </c>
      <c r="M39" s="13">
        <v>10</v>
      </c>
      <c r="N39" s="13">
        <v>7.5</v>
      </c>
      <c r="O39" s="5">
        <v>7</v>
      </c>
      <c r="P39" s="30">
        <f t="shared" si="1"/>
        <v>89.833333333333343</v>
      </c>
      <c r="Q39" s="30">
        <f t="shared" si="2"/>
        <v>75.333333333333343</v>
      </c>
      <c r="R39" s="31">
        <f t="shared" si="3"/>
        <v>23.541666666666668</v>
      </c>
      <c r="S39" s="9">
        <v>38</v>
      </c>
      <c r="T39" s="9">
        <f t="shared" si="4"/>
        <v>23.75</v>
      </c>
      <c r="U39" s="32">
        <f t="shared" si="5"/>
        <v>47.291666666666671</v>
      </c>
      <c r="V39" s="9"/>
      <c r="W39" s="3"/>
    </row>
    <row r="40" spans="1:23" ht="15.75" thickBot="1">
      <c r="A40" s="10">
        <v>30</v>
      </c>
      <c r="B40" s="12">
        <v>101519170</v>
      </c>
      <c r="C40" s="12" t="s">
        <v>46</v>
      </c>
      <c r="D40" s="27">
        <v>7</v>
      </c>
      <c r="E40" s="27">
        <v>15</v>
      </c>
      <c r="F40" s="8">
        <f t="shared" si="0"/>
        <v>4.666666666666667</v>
      </c>
      <c r="G40" s="8">
        <f t="shared" si="0"/>
        <v>10</v>
      </c>
      <c r="H40" s="8">
        <v>10</v>
      </c>
      <c r="I40" s="8">
        <v>10</v>
      </c>
      <c r="J40" s="8">
        <v>6</v>
      </c>
      <c r="K40" s="8">
        <v>10</v>
      </c>
      <c r="L40" s="5">
        <v>10</v>
      </c>
      <c r="M40" s="13">
        <v>7</v>
      </c>
      <c r="N40" s="13">
        <v>6</v>
      </c>
      <c r="O40" s="5">
        <v>9</v>
      </c>
      <c r="P40" s="30">
        <f t="shared" si="1"/>
        <v>82.666666666666671</v>
      </c>
      <c r="Q40" s="30">
        <f t="shared" si="2"/>
        <v>72</v>
      </c>
      <c r="R40" s="31">
        <f t="shared" si="3"/>
        <v>22.5</v>
      </c>
      <c r="S40" s="9">
        <v>30.5</v>
      </c>
      <c r="T40" s="9">
        <f t="shared" si="4"/>
        <v>19.0625</v>
      </c>
      <c r="U40" s="32">
        <f t="shared" si="5"/>
        <v>41.5625</v>
      </c>
      <c r="V40" s="9"/>
      <c r="W40" s="3"/>
    </row>
    <row r="41" spans="1:23" ht="15.75" thickBot="1">
      <c r="A41" s="10">
        <v>31</v>
      </c>
      <c r="B41" s="12">
        <v>101519171</v>
      </c>
      <c r="C41" s="12" t="s">
        <v>47</v>
      </c>
      <c r="D41" s="27">
        <v>4.5</v>
      </c>
      <c r="E41" s="27">
        <v>4</v>
      </c>
      <c r="F41" s="8">
        <f t="shared" si="0"/>
        <v>3</v>
      </c>
      <c r="G41" s="8">
        <f t="shared" si="0"/>
        <v>2.6666666666666665</v>
      </c>
      <c r="H41" s="8">
        <v>7.5</v>
      </c>
      <c r="I41" s="8">
        <v>5</v>
      </c>
      <c r="J41" s="8">
        <v>6</v>
      </c>
      <c r="K41" s="8">
        <v>9</v>
      </c>
      <c r="L41" s="5">
        <v>8</v>
      </c>
      <c r="M41" s="13">
        <v>5.5</v>
      </c>
      <c r="N41" s="13">
        <v>5</v>
      </c>
      <c r="O41" s="5">
        <v>7</v>
      </c>
      <c r="P41" s="30">
        <f t="shared" si="1"/>
        <v>58.666666666666664</v>
      </c>
      <c r="Q41" s="30">
        <f t="shared" si="2"/>
        <v>53</v>
      </c>
      <c r="R41" s="31">
        <f t="shared" si="3"/>
        <v>16.5625</v>
      </c>
      <c r="S41" s="9">
        <v>26.5</v>
      </c>
      <c r="T41" s="9">
        <f t="shared" si="4"/>
        <v>16.5625</v>
      </c>
      <c r="U41" s="32">
        <f t="shared" si="5"/>
        <v>33.125</v>
      </c>
      <c r="V41" s="9"/>
      <c r="W41" s="3"/>
    </row>
    <row r="42" spans="1:23" ht="15.75" thickBot="1">
      <c r="A42" s="10">
        <v>32</v>
      </c>
      <c r="B42" s="12">
        <v>101519176</v>
      </c>
      <c r="C42" s="12" t="s">
        <v>48</v>
      </c>
      <c r="D42" s="27">
        <v>10</v>
      </c>
      <c r="E42" s="27">
        <v>9</v>
      </c>
      <c r="F42" s="8">
        <f t="shared" si="0"/>
        <v>6.6666666666666661</v>
      </c>
      <c r="G42" s="8">
        <f t="shared" si="0"/>
        <v>6</v>
      </c>
      <c r="H42" s="8">
        <v>10</v>
      </c>
      <c r="I42" s="8">
        <v>10</v>
      </c>
      <c r="J42" s="8">
        <v>10</v>
      </c>
      <c r="K42" s="8">
        <v>9</v>
      </c>
      <c r="L42" s="13">
        <v>9.5</v>
      </c>
      <c r="M42" s="13">
        <v>6.5</v>
      </c>
      <c r="N42" s="13">
        <v>9</v>
      </c>
      <c r="O42" s="5">
        <v>7</v>
      </c>
      <c r="P42" s="30">
        <f t="shared" si="1"/>
        <v>83.666666666666657</v>
      </c>
      <c r="Q42" s="30">
        <f t="shared" si="2"/>
        <v>71.166666666666657</v>
      </c>
      <c r="R42" s="31">
        <f t="shared" si="3"/>
        <v>22.239583333333329</v>
      </c>
      <c r="S42" s="9">
        <v>36</v>
      </c>
      <c r="T42" s="9">
        <f t="shared" si="4"/>
        <v>22.5</v>
      </c>
      <c r="U42" s="32">
        <f t="shared" si="5"/>
        <v>44.739583333333329</v>
      </c>
      <c r="V42" s="9"/>
      <c r="W42" s="3"/>
    </row>
    <row r="43" spans="1:23" ht="15.75" thickBot="1">
      <c r="A43" s="10">
        <v>33</v>
      </c>
      <c r="B43" s="12">
        <v>101519182</v>
      </c>
      <c r="C43" s="12" t="s">
        <v>49</v>
      </c>
      <c r="D43" s="27">
        <v>13</v>
      </c>
      <c r="E43" s="27">
        <v>14</v>
      </c>
      <c r="F43" s="8">
        <f t="shared" si="0"/>
        <v>8.6666666666666679</v>
      </c>
      <c r="G43" s="8">
        <f t="shared" si="0"/>
        <v>9.3333333333333339</v>
      </c>
      <c r="H43" s="8">
        <v>8.5</v>
      </c>
      <c r="I43" s="8">
        <v>10</v>
      </c>
      <c r="J43" s="8">
        <v>10</v>
      </c>
      <c r="K43" s="8">
        <v>8</v>
      </c>
      <c r="L43" s="5">
        <v>9</v>
      </c>
      <c r="M43" s="13">
        <v>0</v>
      </c>
      <c r="N43" s="13">
        <v>3.5</v>
      </c>
      <c r="O43" s="5">
        <v>10</v>
      </c>
      <c r="P43" s="30">
        <f t="shared" si="1"/>
        <v>77</v>
      </c>
      <c r="Q43" s="30">
        <f t="shared" si="2"/>
        <v>73.5</v>
      </c>
      <c r="R43" s="31">
        <f t="shared" si="3"/>
        <v>22.96875</v>
      </c>
      <c r="S43" s="9">
        <v>34</v>
      </c>
      <c r="T43" s="9">
        <f t="shared" si="4"/>
        <v>21.25</v>
      </c>
      <c r="U43" s="32">
        <f t="shared" si="5"/>
        <v>44.21875</v>
      </c>
      <c r="V43" s="9"/>
      <c r="W43" s="3"/>
    </row>
    <row r="44" spans="1:23" ht="15.75" thickBot="1">
      <c r="A44" s="10">
        <v>34</v>
      </c>
      <c r="B44" s="12">
        <v>101519183</v>
      </c>
      <c r="C44" s="12" t="s">
        <v>50</v>
      </c>
      <c r="D44" s="27">
        <v>15</v>
      </c>
      <c r="E44" s="27">
        <v>15</v>
      </c>
      <c r="F44" s="8">
        <f t="shared" si="0"/>
        <v>10</v>
      </c>
      <c r="G44" s="8">
        <f t="shared" si="0"/>
        <v>10</v>
      </c>
      <c r="H44" s="8">
        <v>10</v>
      </c>
      <c r="I44" s="8">
        <v>10</v>
      </c>
      <c r="J44" s="8">
        <v>10</v>
      </c>
      <c r="K44" s="8">
        <v>9.5</v>
      </c>
      <c r="L44" s="13">
        <v>9.5</v>
      </c>
      <c r="M44" s="13">
        <v>8</v>
      </c>
      <c r="N44" s="13">
        <v>5</v>
      </c>
      <c r="O44" s="5">
        <v>10</v>
      </c>
      <c r="P44" s="30">
        <f t="shared" si="1"/>
        <v>92</v>
      </c>
      <c r="Q44" s="30">
        <f t="shared" si="2"/>
        <v>79</v>
      </c>
      <c r="R44" s="31">
        <f t="shared" si="3"/>
        <v>24.6875</v>
      </c>
      <c r="S44" s="9">
        <v>32.5</v>
      </c>
      <c r="T44" s="9">
        <f t="shared" si="4"/>
        <v>20.3125</v>
      </c>
      <c r="U44" s="32">
        <f t="shared" si="5"/>
        <v>45</v>
      </c>
      <c r="V44" s="9"/>
      <c r="W44" s="3"/>
    </row>
    <row r="45" spans="1:23" ht="15.75" thickBot="1">
      <c r="A45" s="10">
        <v>35</v>
      </c>
      <c r="B45" s="12">
        <v>101519194</v>
      </c>
      <c r="C45" s="12" t="s">
        <v>51</v>
      </c>
      <c r="D45" s="27">
        <v>8</v>
      </c>
      <c r="E45" s="27">
        <v>10.5</v>
      </c>
      <c r="F45" s="8">
        <f t="shared" si="0"/>
        <v>5.333333333333333</v>
      </c>
      <c r="G45" s="8">
        <f t="shared" si="0"/>
        <v>7</v>
      </c>
      <c r="H45" s="8">
        <v>9</v>
      </c>
      <c r="I45" s="8">
        <v>10</v>
      </c>
      <c r="J45" s="8">
        <v>10</v>
      </c>
      <c r="K45" s="8">
        <v>9</v>
      </c>
      <c r="L45" s="6">
        <v>8</v>
      </c>
      <c r="M45" s="9">
        <v>10</v>
      </c>
      <c r="N45" s="9">
        <v>5.5</v>
      </c>
      <c r="O45" s="9">
        <v>7.5</v>
      </c>
      <c r="P45" s="30">
        <f t="shared" si="1"/>
        <v>81.333333333333329</v>
      </c>
      <c r="Q45" s="30">
        <f t="shared" si="2"/>
        <v>70.5</v>
      </c>
      <c r="R45" s="31">
        <f t="shared" si="3"/>
        <v>22.03125</v>
      </c>
      <c r="S45" s="9">
        <v>40</v>
      </c>
      <c r="T45" s="9">
        <f t="shared" si="4"/>
        <v>25</v>
      </c>
      <c r="U45" s="32">
        <f t="shared" si="5"/>
        <v>47.03125</v>
      </c>
      <c r="V45" s="9"/>
      <c r="W45" s="3"/>
    </row>
    <row r="46" spans="1:23" ht="15.75" thickBot="1">
      <c r="A46" s="10">
        <v>36</v>
      </c>
      <c r="B46" s="12">
        <v>101519195</v>
      </c>
      <c r="C46" s="12" t="s">
        <v>52</v>
      </c>
      <c r="D46" s="27">
        <v>4</v>
      </c>
      <c r="E46" s="27">
        <v>4</v>
      </c>
      <c r="F46" s="8">
        <f t="shared" si="0"/>
        <v>2.6666666666666665</v>
      </c>
      <c r="G46" s="8">
        <f t="shared" si="0"/>
        <v>2.6666666666666665</v>
      </c>
      <c r="H46" s="8">
        <v>6</v>
      </c>
      <c r="I46" s="8">
        <v>2.5</v>
      </c>
      <c r="J46" s="8">
        <v>8</v>
      </c>
      <c r="K46" s="8">
        <v>9</v>
      </c>
      <c r="L46" s="5">
        <v>7</v>
      </c>
      <c r="M46" s="13">
        <v>5.5</v>
      </c>
      <c r="N46" s="13">
        <v>6</v>
      </c>
      <c r="O46" s="5">
        <v>6</v>
      </c>
      <c r="P46" s="30">
        <f t="shared" si="1"/>
        <v>55.333333333333329</v>
      </c>
      <c r="Q46" s="30">
        <f t="shared" si="2"/>
        <v>50.166666666666664</v>
      </c>
      <c r="R46" s="31">
        <f t="shared" si="3"/>
        <v>15.677083333333334</v>
      </c>
      <c r="S46" s="9">
        <v>11.5</v>
      </c>
      <c r="T46" s="9">
        <f t="shared" si="4"/>
        <v>7.1874999999999991</v>
      </c>
      <c r="U46" s="32">
        <f t="shared" si="5"/>
        <v>22.864583333333332</v>
      </c>
      <c r="V46" s="9"/>
      <c r="W46" s="3"/>
    </row>
    <row r="47" spans="1:23" ht="15.75" thickBot="1">
      <c r="A47" s="10">
        <v>37</v>
      </c>
      <c r="B47" s="12">
        <v>101519207</v>
      </c>
      <c r="C47" s="12" t="s">
        <v>53</v>
      </c>
      <c r="D47" s="27">
        <v>8.5</v>
      </c>
      <c r="E47" s="27">
        <v>5</v>
      </c>
      <c r="F47" s="8">
        <f t="shared" si="0"/>
        <v>5.6666666666666661</v>
      </c>
      <c r="G47" s="8">
        <f t="shared" si="0"/>
        <v>3.333333333333333</v>
      </c>
      <c r="H47" s="8">
        <v>6</v>
      </c>
      <c r="I47" s="8">
        <v>10</v>
      </c>
      <c r="J47" s="8">
        <v>6</v>
      </c>
      <c r="K47" s="8">
        <v>9</v>
      </c>
      <c r="L47" s="5">
        <v>8</v>
      </c>
      <c r="M47" s="13">
        <v>10</v>
      </c>
      <c r="N47" s="13">
        <v>8</v>
      </c>
      <c r="O47" s="5">
        <v>6</v>
      </c>
      <c r="P47" s="30">
        <f t="shared" si="1"/>
        <v>72</v>
      </c>
      <c r="Q47" s="30">
        <f t="shared" si="2"/>
        <v>63.000000000000007</v>
      </c>
      <c r="R47" s="31">
        <f t="shared" si="3"/>
        <v>19.687500000000004</v>
      </c>
      <c r="S47" s="9">
        <v>22</v>
      </c>
      <c r="T47" s="9">
        <f t="shared" si="4"/>
        <v>13.750000000000002</v>
      </c>
      <c r="U47" s="32">
        <f t="shared" si="5"/>
        <v>33.437500000000007</v>
      </c>
      <c r="V47" s="9"/>
      <c r="W47" s="3"/>
    </row>
    <row r="48" spans="1:23" ht="15.75" thickBot="1">
      <c r="A48" s="10">
        <v>38</v>
      </c>
      <c r="B48" s="12">
        <v>101519209</v>
      </c>
      <c r="C48" s="12" t="s">
        <v>54</v>
      </c>
      <c r="D48" s="27">
        <v>7</v>
      </c>
      <c r="E48" s="27">
        <v>6</v>
      </c>
      <c r="F48" s="8">
        <f t="shared" si="0"/>
        <v>4.666666666666667</v>
      </c>
      <c r="G48" s="8">
        <f t="shared" si="0"/>
        <v>4</v>
      </c>
      <c r="H48" s="8">
        <v>6.5</v>
      </c>
      <c r="I48" s="8">
        <v>4.5</v>
      </c>
      <c r="J48" s="8">
        <v>10</v>
      </c>
      <c r="K48" s="8">
        <v>9</v>
      </c>
      <c r="L48" s="5">
        <v>9</v>
      </c>
      <c r="M48" s="13">
        <v>3</v>
      </c>
      <c r="N48" s="13">
        <v>5.5</v>
      </c>
      <c r="O48" s="5">
        <v>6</v>
      </c>
      <c r="P48" s="30">
        <f t="shared" si="1"/>
        <v>62.166666666666671</v>
      </c>
      <c r="Q48" s="30">
        <f t="shared" si="2"/>
        <v>55.166666666666671</v>
      </c>
      <c r="R48" s="31">
        <f t="shared" si="3"/>
        <v>17.239583333333336</v>
      </c>
      <c r="S48" s="9">
        <v>27</v>
      </c>
      <c r="T48" s="9">
        <f t="shared" si="4"/>
        <v>16.875</v>
      </c>
      <c r="U48" s="32">
        <f t="shared" si="5"/>
        <v>34.114583333333336</v>
      </c>
      <c r="V48" s="9"/>
      <c r="W48" s="3"/>
    </row>
    <row r="49" spans="1:23" ht="15.75" thickBot="1">
      <c r="A49" s="10">
        <v>39</v>
      </c>
      <c r="B49" s="12">
        <v>101519210</v>
      </c>
      <c r="C49" s="12" t="s">
        <v>55</v>
      </c>
      <c r="D49" s="27">
        <v>6</v>
      </c>
      <c r="E49" s="27">
        <v>10</v>
      </c>
      <c r="F49" s="8">
        <f t="shared" si="0"/>
        <v>4</v>
      </c>
      <c r="G49" s="8">
        <f t="shared" si="0"/>
        <v>6.6666666666666661</v>
      </c>
      <c r="H49" s="8">
        <v>7</v>
      </c>
      <c r="I49" s="8">
        <v>6</v>
      </c>
      <c r="J49" s="8">
        <v>10</v>
      </c>
      <c r="K49" s="8">
        <v>8</v>
      </c>
      <c r="L49" s="6">
        <v>9</v>
      </c>
      <c r="M49" s="9">
        <v>10</v>
      </c>
      <c r="N49" s="9">
        <v>4</v>
      </c>
      <c r="O49" s="6">
        <v>7</v>
      </c>
      <c r="P49" s="30">
        <f t="shared" si="1"/>
        <v>71.666666666666657</v>
      </c>
      <c r="Q49" s="30">
        <f t="shared" si="2"/>
        <v>63.666666666666657</v>
      </c>
      <c r="R49" s="31">
        <f t="shared" si="3"/>
        <v>19.895833333333329</v>
      </c>
      <c r="S49" s="9">
        <v>25.5</v>
      </c>
      <c r="T49" s="9">
        <f t="shared" si="4"/>
        <v>15.937499999999998</v>
      </c>
      <c r="U49" s="32">
        <f t="shared" si="5"/>
        <v>35.833333333333329</v>
      </c>
      <c r="V49" s="9"/>
      <c r="W49" s="3"/>
    </row>
    <row r="50" spans="1:23" ht="15.75" thickBot="1">
      <c r="A50" s="10">
        <v>40</v>
      </c>
      <c r="B50" s="12">
        <v>101519219</v>
      </c>
      <c r="C50" s="12" t="s">
        <v>56</v>
      </c>
      <c r="D50" s="27">
        <v>12</v>
      </c>
      <c r="E50" s="27">
        <v>14</v>
      </c>
      <c r="F50" s="8">
        <f t="shared" si="0"/>
        <v>8</v>
      </c>
      <c r="G50" s="8">
        <f t="shared" si="0"/>
        <v>9.3333333333333339</v>
      </c>
      <c r="H50" s="8">
        <v>8.5</v>
      </c>
      <c r="I50" s="8">
        <v>10</v>
      </c>
      <c r="J50" s="8">
        <v>10</v>
      </c>
      <c r="K50" s="8">
        <v>9</v>
      </c>
      <c r="L50" s="5">
        <v>9</v>
      </c>
      <c r="M50" s="13">
        <v>7</v>
      </c>
      <c r="N50" s="13">
        <v>7</v>
      </c>
      <c r="O50" s="5">
        <v>0</v>
      </c>
      <c r="P50" s="30">
        <f t="shared" si="1"/>
        <v>77.833333333333343</v>
      </c>
      <c r="Q50" s="30">
        <f t="shared" si="2"/>
        <v>70.833333333333343</v>
      </c>
      <c r="R50" s="31">
        <f t="shared" si="3"/>
        <v>22.135416666666668</v>
      </c>
      <c r="S50" s="9">
        <v>27.5</v>
      </c>
      <c r="T50" s="9">
        <f t="shared" si="4"/>
        <v>17.1875</v>
      </c>
      <c r="U50" s="32">
        <f t="shared" si="5"/>
        <v>39.322916666666671</v>
      </c>
      <c r="V50" s="9"/>
      <c r="W50" s="3"/>
    </row>
    <row r="51" spans="1:23" ht="15.75" thickBot="1">
      <c r="A51" s="10">
        <v>41</v>
      </c>
      <c r="B51" s="12">
        <v>101519220</v>
      </c>
      <c r="C51" s="12" t="s">
        <v>60</v>
      </c>
      <c r="D51" s="27">
        <v>5</v>
      </c>
      <c r="E51" s="27">
        <v>13</v>
      </c>
      <c r="F51" s="8">
        <f t="shared" si="0"/>
        <v>3.333333333333333</v>
      </c>
      <c r="G51" s="8">
        <f t="shared" si="0"/>
        <v>8.6666666666666679</v>
      </c>
      <c r="H51" s="8">
        <v>8</v>
      </c>
      <c r="I51" s="8">
        <v>5.5</v>
      </c>
      <c r="J51" s="8">
        <v>0</v>
      </c>
      <c r="K51" s="8">
        <v>7</v>
      </c>
      <c r="L51" s="5">
        <v>8</v>
      </c>
      <c r="M51" s="13">
        <v>8</v>
      </c>
      <c r="N51" s="13">
        <v>1.5</v>
      </c>
      <c r="O51" s="5">
        <v>0</v>
      </c>
      <c r="P51" s="30">
        <f t="shared" si="1"/>
        <v>50</v>
      </c>
      <c r="Q51" s="30">
        <f t="shared" si="2"/>
        <v>50</v>
      </c>
      <c r="R51" s="31">
        <f t="shared" si="3"/>
        <v>15.625</v>
      </c>
      <c r="S51" s="9">
        <v>27</v>
      </c>
      <c r="T51" s="9">
        <f t="shared" si="4"/>
        <v>16.875</v>
      </c>
      <c r="U51" s="32">
        <f t="shared" si="5"/>
        <v>32.5</v>
      </c>
      <c r="V51" s="9"/>
      <c r="W51" s="3"/>
    </row>
    <row r="52" spans="1:23" ht="15.75" thickBot="1">
      <c r="A52" s="10">
        <v>42</v>
      </c>
      <c r="B52" s="12">
        <v>101519221</v>
      </c>
      <c r="C52" s="12" t="s">
        <v>57</v>
      </c>
      <c r="D52" s="27">
        <v>13</v>
      </c>
      <c r="E52" s="27">
        <v>14</v>
      </c>
      <c r="F52" s="8">
        <f t="shared" si="0"/>
        <v>8.6666666666666679</v>
      </c>
      <c r="G52" s="8">
        <f t="shared" si="0"/>
        <v>9.3333333333333339</v>
      </c>
      <c r="H52" s="8">
        <v>10</v>
      </c>
      <c r="I52" s="8">
        <v>10</v>
      </c>
      <c r="J52" s="8">
        <v>10</v>
      </c>
      <c r="K52" s="8">
        <v>9</v>
      </c>
      <c r="L52" s="5">
        <v>9</v>
      </c>
      <c r="M52" s="13">
        <v>7.5</v>
      </c>
      <c r="N52" s="13">
        <v>10</v>
      </c>
      <c r="O52" s="5">
        <v>10</v>
      </c>
      <c r="P52" s="30">
        <f t="shared" si="1"/>
        <v>93.5</v>
      </c>
      <c r="Q52" s="30">
        <f t="shared" si="2"/>
        <v>77.333333333333329</v>
      </c>
      <c r="R52" s="31">
        <f t="shared" si="3"/>
        <v>24.166666666666664</v>
      </c>
      <c r="S52" s="9">
        <v>27.5</v>
      </c>
      <c r="T52" s="9">
        <f t="shared" si="4"/>
        <v>17.1875</v>
      </c>
      <c r="U52" s="32">
        <f t="shared" si="5"/>
        <v>41.354166666666664</v>
      </c>
      <c r="V52" s="9"/>
      <c r="W52" s="3"/>
    </row>
    <row r="53" spans="1:23" ht="15.75" thickBot="1">
      <c r="A53" s="10">
        <v>43</v>
      </c>
      <c r="B53" s="12">
        <v>111619155</v>
      </c>
      <c r="C53" s="12" t="s">
        <v>58</v>
      </c>
      <c r="D53" s="27">
        <v>3</v>
      </c>
      <c r="E53" s="27">
        <v>11</v>
      </c>
      <c r="F53" s="8">
        <f t="shared" si="0"/>
        <v>2</v>
      </c>
      <c r="G53" s="8">
        <f t="shared" si="0"/>
        <v>7.333333333333333</v>
      </c>
      <c r="H53" s="8">
        <v>7</v>
      </c>
      <c r="I53" s="8">
        <v>4.5</v>
      </c>
      <c r="J53" s="8">
        <v>4</v>
      </c>
      <c r="K53" s="8">
        <v>9</v>
      </c>
      <c r="L53" s="5">
        <v>8</v>
      </c>
      <c r="M53" s="13">
        <v>5.5</v>
      </c>
      <c r="N53" s="13">
        <v>4</v>
      </c>
      <c r="O53" s="5">
        <v>3</v>
      </c>
      <c r="P53" s="30">
        <f t="shared" si="1"/>
        <v>54.333333333333329</v>
      </c>
      <c r="Q53" s="30">
        <f t="shared" si="2"/>
        <v>49.333333333333329</v>
      </c>
      <c r="R53" s="31">
        <f t="shared" si="3"/>
        <v>15.416666666666664</v>
      </c>
      <c r="S53" s="9">
        <v>17</v>
      </c>
      <c r="T53" s="9">
        <f t="shared" si="4"/>
        <v>10.625</v>
      </c>
      <c r="U53" s="32">
        <f t="shared" si="5"/>
        <v>26.041666666666664</v>
      </c>
      <c r="V53" s="9"/>
      <c r="W53" s="3"/>
    </row>
    <row r="54" spans="1:23" ht="15.75" thickBot="1">
      <c r="A54" s="10">
        <v>44</v>
      </c>
      <c r="B54" s="12">
        <v>111619192</v>
      </c>
      <c r="C54" s="12" t="s">
        <v>59</v>
      </c>
      <c r="D54" s="27">
        <v>1</v>
      </c>
      <c r="E54" s="27">
        <v>5</v>
      </c>
      <c r="F54" s="8">
        <f t="shared" si="0"/>
        <v>0.66666666666666663</v>
      </c>
      <c r="G54" s="8">
        <f t="shared" si="0"/>
        <v>3.333333333333333</v>
      </c>
      <c r="H54" s="8">
        <v>4</v>
      </c>
      <c r="I54" s="8">
        <v>3</v>
      </c>
      <c r="J54" s="8">
        <v>2</v>
      </c>
      <c r="K54" s="8">
        <v>9</v>
      </c>
      <c r="L54" s="6">
        <v>7</v>
      </c>
      <c r="M54" s="9">
        <v>5</v>
      </c>
      <c r="N54" s="9">
        <v>2</v>
      </c>
      <c r="O54" s="6">
        <v>0</v>
      </c>
      <c r="P54" s="30">
        <f t="shared" si="1"/>
        <v>36</v>
      </c>
      <c r="Q54" s="30">
        <f t="shared" si="2"/>
        <v>35.333333333333336</v>
      </c>
      <c r="R54" s="31">
        <f t="shared" si="3"/>
        <v>11.041666666666668</v>
      </c>
      <c r="S54" s="9">
        <v>10.5</v>
      </c>
      <c r="T54" s="9">
        <f t="shared" si="4"/>
        <v>6.5625</v>
      </c>
      <c r="U54" s="32">
        <f t="shared" si="5"/>
        <v>17.604166666666668</v>
      </c>
      <c r="V54" s="9"/>
      <c r="W54" s="3"/>
    </row>
  </sheetData>
  <mergeCells count="24">
    <mergeCell ref="A8:W8"/>
    <mergeCell ref="A9:A10"/>
    <mergeCell ref="B9:B10"/>
    <mergeCell ref="C9:C10"/>
    <mergeCell ref="D9:O9"/>
    <mergeCell ref="A6:C6"/>
    <mergeCell ref="D6:U6"/>
    <mergeCell ref="V6:W6"/>
    <mergeCell ref="A7:K7"/>
    <mergeCell ref="L7:Q7"/>
    <mergeCell ref="S7:W7"/>
    <mergeCell ref="A4:B4"/>
    <mergeCell ref="C4:O4"/>
    <mergeCell ref="S4:W4"/>
    <mergeCell ref="A5:C5"/>
    <mergeCell ref="D5:U5"/>
    <mergeCell ref="V5:W5"/>
    <mergeCell ref="A1:B3"/>
    <mergeCell ref="C1:O1"/>
    <mergeCell ref="S1:W1"/>
    <mergeCell ref="C2:O2"/>
    <mergeCell ref="S2:W2"/>
    <mergeCell ref="C3:O3"/>
    <mergeCell ref="S3:W3"/>
  </mergeCells>
  <pageMargins left="0.75" right="0.75" top="1" bottom="1" header="0.5" footer="0.5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dc:creator>FARAN AWAIS BUTT</dc:creator>
  <cp:lastModifiedBy>Faran</cp:lastModifiedBy>
  <cp:lastPrinted>2013-06-22T12:14:08Z</cp:lastPrinted>
  <dcterms:created xsi:type="dcterms:W3CDTF">2012-11-29T08:26:36Z</dcterms:created>
  <dcterms:modified xsi:type="dcterms:W3CDTF">2014-01-15T09:39:15Z</dcterms:modified>
</cp:coreProperties>
</file>