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<sst xmlns="http://schemas.openxmlformats.org/spreadsheetml/2006/main" count="36" uniqueCount="36">
  <si>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University of Managment and Technology</t>
  </si>
  <si>
    <t>Control No:_________</t>
  </si>
  <si>
    <t>Office of Controller of Examination</t>
  </si>
  <si>
    <t xml:space="preserve">Award List </t>
  </si>
  <si>
    <r>
      <t>Course Code:</t>
    </r>
    <r>
      <rPr>
        <sz val="11"/>
        <color theme="1"/>
        <rFont val="Calibri"/>
        <family val="2"/>
      </rPr>
      <t xml:space="preserve"> EE330</t>
    </r>
  </si>
  <si>
    <t>S.No</t>
  </si>
  <si>
    <t xml:space="preserve">Participant Id: </t>
  </si>
  <si>
    <t>Participant Name:</t>
  </si>
  <si>
    <t>Total</t>
  </si>
  <si>
    <t>Mid Term</t>
  </si>
  <si>
    <t xml:space="preserve">End Term </t>
  </si>
  <si>
    <t xml:space="preserve">Total Marks </t>
  </si>
  <si>
    <t>Grade</t>
  </si>
  <si>
    <t>__________________</t>
  </si>
  <si>
    <t>End Term = 50%</t>
  </si>
  <si>
    <r>
      <t xml:space="preserve">Course Title: </t>
    </r>
    <r>
      <rPr>
        <sz val="11"/>
        <color theme="1"/>
        <rFont val="Calibri"/>
        <family val="2"/>
      </rPr>
      <t>Computer Networks</t>
    </r>
  </si>
  <si>
    <t>Resource Person</t>
  </si>
  <si>
    <t>Section: A</t>
  </si>
  <si>
    <r>
      <t>Semester:</t>
    </r>
    <r>
      <rPr>
        <sz val="11"/>
        <color theme="1"/>
        <rFont val="Calibri"/>
        <family val="2"/>
      </rPr>
      <t xml:space="preserve"> Fall 2013</t>
    </r>
  </si>
  <si>
    <r>
      <t>Program:</t>
    </r>
    <r>
      <rPr>
        <sz val="11"/>
        <color theme="1"/>
        <rFont val="Calibri"/>
        <family val="2"/>
      </rPr>
      <t xml:space="preserve"> BS-EE</t>
    </r>
  </si>
  <si>
    <t>ALI MEHBOOB</t>
  </si>
  <si>
    <t>SUBIYYAL SABIR</t>
  </si>
  <si>
    <t>MUHAMMAD BILAL UMAR ARIF CH</t>
  </si>
  <si>
    <t>HAMZA ZUBAIR</t>
  </si>
  <si>
    <t>SOHAIL AFZAL</t>
  </si>
  <si>
    <t>SADAM SARWER</t>
  </si>
  <si>
    <t>AYAZ AHMED BUTT</t>
  </si>
  <si>
    <t>USAMA MASOOD</t>
  </si>
  <si>
    <t>HAFIZ MOAZ AFZAL</t>
  </si>
  <si>
    <t>MUHAMMAD HASEEB MUSHTAQ</t>
  </si>
  <si>
    <t>Quizzes</t>
  </si>
  <si>
    <t>Best 5</t>
  </si>
  <si>
    <t>Quiz=20%</t>
  </si>
  <si>
    <t>Midterm=30%</t>
  </si>
  <si>
    <r>
      <t>Resource Person</t>
    </r>
    <r>
      <rPr>
        <sz val="11"/>
        <color theme="1"/>
        <rFont val="Calibri"/>
        <family val="2"/>
      </rPr>
      <t>: Dr. Sajjad H. Shami          Email: een.cod@umt.edu.pk</t>
    </r>
  </si>
  <si>
    <t>Sessional Total=50%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</si>
</sst>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4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12" xfId="0" applyFont="1" applyBorder="1" applyAlignment="1">
      <alignment horizontal="center" vertical="center" wrapText="1"/>
    </xf>
    <xf numFmtId="168" fontId="37" fillId="33" borderId="12" xfId="0" applyNumberFormat="1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1" fontId="38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4" fillId="0" borderId="13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wrapText="1"/>
    </xf>
    <xf numFmtId="0" fontId="3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Alignment="1">
      <alignment wrapText="1"/>
    </xf>
    <xf numFmtId="0" fontId="0" fillId="0" borderId="22" xfId="0" applyBorder="1" applyAlignment="1">
      <alignment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PageLayoutView="0" workbookViewId="0" topLeftCell="A1">
      <selection activeCell="V20" sqref="V20"/>
    </sheetView>
  </sheetViews>
  <sheetFormatPr defaultColWidth="9.140625" defaultRowHeight="15"/>
  <cols>
    <col min="1" max="1" width="5.28125" style="0" customWidth="1"/>
    <col min="2" max="2" width="10.57421875" style="0" customWidth="1"/>
    <col min="3" max="3" width="32.140625" style="0" customWidth="1"/>
    <col min="4" max="4" width="5.140625" style="0" customWidth="1"/>
    <col min="5" max="5" width="5.00390625" style="0" customWidth="1"/>
    <col min="6" max="6" width="5.421875" style="0" customWidth="1"/>
    <col min="7" max="9" width="5.00390625" style="0" customWidth="1"/>
    <col min="10" max="10" width="5.421875" style="0" bestFit="1" customWidth="1"/>
    <col min="11" max="11" width="6.140625" style="0" customWidth="1"/>
    <col min="12" max="12" width="6.28125" style="0" customWidth="1"/>
    <col min="13" max="13" width="5.421875" style="0" bestFit="1" customWidth="1"/>
    <col min="14" max="14" width="9.00390625" style="0" customWidth="1"/>
    <col min="15" max="15" width="9.28125" style="0" bestFit="1" customWidth="1"/>
    <col min="16" max="16" width="5.57421875" style="0" bestFit="1" customWidth="1"/>
    <col min="17" max="17" width="7.28125" style="0" customWidth="1"/>
    <col min="18" max="19" width="6.421875" style="0" bestFit="1" customWidth="1"/>
  </cols>
  <sheetData>
    <row r="1" spans="1:19" ht="22.5" customHeight="1">
      <c r="A1" s="24"/>
      <c r="B1" s="24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40" t="s">
        <v>1</v>
      </c>
      <c r="N1" s="40"/>
      <c r="O1" s="40"/>
      <c r="P1" s="40"/>
      <c r="Q1" s="40"/>
      <c r="R1" s="40"/>
      <c r="S1" s="40"/>
    </row>
    <row r="2" spans="1:19" ht="17.25" customHeight="1">
      <c r="A2" s="24"/>
      <c r="B2" s="24"/>
      <c r="C2" s="41" t="s">
        <v>2</v>
      </c>
      <c r="D2" s="41"/>
      <c r="E2" s="41"/>
      <c r="F2" s="41"/>
      <c r="G2" s="41"/>
      <c r="H2" s="41"/>
      <c r="I2" s="41"/>
      <c r="J2" s="41"/>
      <c r="K2" s="41"/>
      <c r="L2" s="41"/>
      <c r="M2" s="40" t="s">
        <v>19</v>
      </c>
      <c r="N2" s="40"/>
      <c r="O2" s="40"/>
      <c r="P2" s="40"/>
      <c r="Q2" s="40"/>
      <c r="R2" s="40"/>
      <c r="S2" s="40"/>
    </row>
    <row r="3" spans="1:19" ht="19.5" customHeight="1">
      <c r="A3" s="24"/>
      <c r="B3" s="24"/>
      <c r="C3" s="41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0" t="s">
        <v>18</v>
      </c>
      <c r="N3" s="40"/>
      <c r="O3" s="40"/>
      <c r="P3" s="40"/>
      <c r="Q3" s="40"/>
      <c r="R3" s="40"/>
      <c r="S3" s="40"/>
    </row>
    <row r="4" spans="1:19" ht="24.75" customHeight="1">
      <c r="A4" s="24"/>
      <c r="B4" s="24"/>
      <c r="C4" s="38"/>
      <c r="D4" s="38"/>
      <c r="E4" s="38"/>
      <c r="F4" s="38"/>
      <c r="G4" s="38"/>
      <c r="H4" s="38"/>
      <c r="I4" s="38"/>
      <c r="J4" s="38"/>
      <c r="K4" s="38"/>
      <c r="L4" s="38"/>
      <c r="M4" s="24"/>
      <c r="N4" s="24"/>
      <c r="O4" s="24"/>
      <c r="P4" s="24"/>
      <c r="Q4" s="24"/>
      <c r="R4" s="24"/>
      <c r="S4" s="24"/>
    </row>
    <row r="5" spans="1:19" ht="15">
      <c r="A5" s="33" t="s">
        <v>4</v>
      </c>
      <c r="B5" s="33"/>
      <c r="C5" s="33"/>
      <c r="D5" s="33" t="s">
        <v>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9" t="s">
        <v>17</v>
      </c>
      <c r="Q5" s="39"/>
      <c r="R5" s="39"/>
      <c r="S5" s="39"/>
    </row>
    <row r="6" spans="1:19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</row>
    <row r="7" spans="1:19" ht="15" customHeight="1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14"/>
      <c r="L7" s="2"/>
      <c r="M7" s="14"/>
      <c r="N7" s="2"/>
      <c r="O7" s="33"/>
      <c r="P7" s="33"/>
      <c r="Q7" s="33"/>
      <c r="R7" s="33"/>
      <c r="S7" s="33"/>
    </row>
    <row r="8" spans="1:19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2"/>
      <c r="L8" s="32"/>
      <c r="M8" s="34"/>
      <c r="N8" s="32"/>
      <c r="O8" s="34"/>
      <c r="P8" s="34"/>
      <c r="Q8" s="34"/>
      <c r="R8" s="34"/>
      <c r="S8" s="34"/>
    </row>
    <row r="9" spans="1:19" ht="44.25" customHeight="1">
      <c r="A9" s="25" t="s">
        <v>5</v>
      </c>
      <c r="B9" s="27" t="s">
        <v>6</v>
      </c>
      <c r="C9" s="25" t="s">
        <v>7</v>
      </c>
      <c r="D9" s="35" t="s">
        <v>30</v>
      </c>
      <c r="E9" s="36"/>
      <c r="F9" s="36"/>
      <c r="G9" s="36"/>
      <c r="H9" s="36"/>
      <c r="I9" s="37"/>
      <c r="J9" s="6" t="s">
        <v>8</v>
      </c>
      <c r="K9" s="16" t="s">
        <v>31</v>
      </c>
      <c r="L9" s="7" t="s">
        <v>32</v>
      </c>
      <c r="M9" s="8" t="s">
        <v>9</v>
      </c>
      <c r="N9" s="7" t="s">
        <v>33</v>
      </c>
      <c r="O9" s="5" t="s">
        <v>35</v>
      </c>
      <c r="P9" s="10" t="s">
        <v>10</v>
      </c>
      <c r="Q9" s="10" t="s">
        <v>14</v>
      </c>
      <c r="R9" s="5" t="s">
        <v>11</v>
      </c>
      <c r="S9" s="27" t="s">
        <v>12</v>
      </c>
    </row>
    <row r="10" spans="1:19" ht="15">
      <c r="A10" s="26"/>
      <c r="B10" s="28"/>
      <c r="C10" s="29"/>
      <c r="D10" s="4">
        <v>30</v>
      </c>
      <c r="E10" s="4">
        <v>30</v>
      </c>
      <c r="F10" s="4">
        <v>30</v>
      </c>
      <c r="G10" s="4">
        <v>30</v>
      </c>
      <c r="H10" s="4">
        <v>30</v>
      </c>
      <c r="I10" s="4">
        <v>30</v>
      </c>
      <c r="J10" s="4">
        <f>SUM(D10:I10)</f>
        <v>180</v>
      </c>
      <c r="K10" s="4">
        <f>J10-SMALL(D10:I10,1)</f>
        <v>150</v>
      </c>
      <c r="L10" s="13">
        <f>(20/150)*K10</f>
        <v>20</v>
      </c>
      <c r="M10" s="15">
        <v>100</v>
      </c>
      <c r="N10" s="13">
        <f>(30/100)*M10</f>
        <v>30</v>
      </c>
      <c r="O10" s="13">
        <f>L10+N10</f>
        <v>50</v>
      </c>
      <c r="P10" s="13">
        <v>200</v>
      </c>
      <c r="Q10" s="13">
        <f>(P10/4)</f>
        <v>50</v>
      </c>
      <c r="R10" s="13">
        <f>O10+Q10</f>
        <v>100</v>
      </c>
      <c r="S10" s="30"/>
    </row>
    <row r="11" spans="1:19" ht="15">
      <c r="A11" s="1">
        <v>1</v>
      </c>
      <c r="B11" s="11">
        <v>101519006</v>
      </c>
      <c r="C11" s="12" t="s">
        <v>20</v>
      </c>
      <c r="D11" s="4">
        <v>21</v>
      </c>
      <c r="E11" s="4">
        <v>27</v>
      </c>
      <c r="F11" s="4">
        <v>30</v>
      </c>
      <c r="G11" s="4">
        <v>30</v>
      </c>
      <c r="H11" s="4">
        <v>30</v>
      </c>
      <c r="I11" s="4">
        <v>25</v>
      </c>
      <c r="J11" s="4">
        <f aca="true" t="shared" si="0" ref="J11:J20">SUM(D11:I11)</f>
        <v>163</v>
      </c>
      <c r="K11" s="4">
        <f aca="true" t="shared" si="1" ref="K11:K20">J11-SMALL(D11:I11,1)</f>
        <v>142</v>
      </c>
      <c r="L11" s="20">
        <f aca="true" t="shared" si="2" ref="L11:L20">(20/150)*K11</f>
        <v>18.933333333333334</v>
      </c>
      <c r="M11" s="19">
        <v>78</v>
      </c>
      <c r="N11" s="21">
        <f aca="true" t="shared" si="3" ref="N11:N20">(30/100)*M11</f>
        <v>23.4</v>
      </c>
      <c r="O11" s="17">
        <f aca="true" t="shared" si="4" ref="O11:O20">L11+N11</f>
        <v>42.33333333333333</v>
      </c>
      <c r="P11" s="9">
        <v>172</v>
      </c>
      <c r="Q11" s="21">
        <f aca="true" t="shared" si="5" ref="Q11:Q20">(P11/4)</f>
        <v>43</v>
      </c>
      <c r="R11" s="22">
        <f aca="true" t="shared" si="6" ref="R11:R20">O11+Q11</f>
        <v>85.33333333333333</v>
      </c>
      <c r="S11" s="3"/>
    </row>
    <row r="12" spans="1:19" ht="15">
      <c r="A12" s="1">
        <v>2</v>
      </c>
      <c r="B12" s="11">
        <v>101519022</v>
      </c>
      <c r="C12" s="12" t="s">
        <v>21</v>
      </c>
      <c r="D12" s="4">
        <v>23</v>
      </c>
      <c r="E12" s="4">
        <v>23</v>
      </c>
      <c r="F12" s="4">
        <v>20</v>
      </c>
      <c r="G12" s="4">
        <v>30</v>
      </c>
      <c r="H12" s="4">
        <v>26</v>
      </c>
      <c r="I12" s="4">
        <v>23</v>
      </c>
      <c r="J12" s="4">
        <f t="shared" si="0"/>
        <v>145</v>
      </c>
      <c r="K12" s="4">
        <f t="shared" si="1"/>
        <v>125</v>
      </c>
      <c r="L12" s="20">
        <f t="shared" si="2"/>
        <v>16.666666666666668</v>
      </c>
      <c r="M12" s="19">
        <v>57</v>
      </c>
      <c r="N12" s="21">
        <f t="shared" si="3"/>
        <v>17.099999999999998</v>
      </c>
      <c r="O12" s="17">
        <f t="shared" si="4"/>
        <v>33.766666666666666</v>
      </c>
      <c r="P12" s="9">
        <v>121</v>
      </c>
      <c r="Q12" s="20">
        <f t="shared" si="5"/>
        <v>30.25</v>
      </c>
      <c r="R12" s="22">
        <f t="shared" si="6"/>
        <v>64.01666666666667</v>
      </c>
      <c r="S12" s="3"/>
    </row>
    <row r="13" spans="1:19" ht="15">
      <c r="A13" s="1">
        <v>3</v>
      </c>
      <c r="B13" s="11">
        <v>101519032</v>
      </c>
      <c r="C13" s="12" t="s">
        <v>22</v>
      </c>
      <c r="D13" s="4">
        <v>14.5</v>
      </c>
      <c r="E13" s="4">
        <v>18</v>
      </c>
      <c r="F13" s="4">
        <v>17</v>
      </c>
      <c r="G13" s="4">
        <v>24</v>
      </c>
      <c r="H13" s="4">
        <v>24</v>
      </c>
      <c r="I13" s="4">
        <v>12.5</v>
      </c>
      <c r="J13" s="4">
        <f t="shared" si="0"/>
        <v>110</v>
      </c>
      <c r="K13" s="4">
        <f t="shared" si="1"/>
        <v>97.5</v>
      </c>
      <c r="L13" s="20">
        <f t="shared" si="2"/>
        <v>13</v>
      </c>
      <c r="M13" s="19">
        <v>49</v>
      </c>
      <c r="N13" s="21">
        <f t="shared" si="3"/>
        <v>14.7</v>
      </c>
      <c r="O13" s="17">
        <f t="shared" si="4"/>
        <v>27.7</v>
      </c>
      <c r="P13" s="9">
        <v>103</v>
      </c>
      <c r="Q13" s="20">
        <f t="shared" si="5"/>
        <v>25.75</v>
      </c>
      <c r="R13" s="22">
        <f t="shared" si="6"/>
        <v>53.45</v>
      </c>
      <c r="S13" s="3"/>
    </row>
    <row r="14" spans="1:19" ht="15">
      <c r="A14" s="1">
        <v>4</v>
      </c>
      <c r="B14" s="11">
        <v>101519121</v>
      </c>
      <c r="C14" s="12" t="s">
        <v>23</v>
      </c>
      <c r="D14" s="4">
        <v>16</v>
      </c>
      <c r="E14" s="4">
        <v>18</v>
      </c>
      <c r="F14" s="4">
        <v>4</v>
      </c>
      <c r="G14" s="4">
        <v>24</v>
      </c>
      <c r="H14" s="13">
        <v>12</v>
      </c>
      <c r="I14" s="13">
        <v>0</v>
      </c>
      <c r="J14" s="4">
        <f t="shared" si="0"/>
        <v>74</v>
      </c>
      <c r="K14" s="4">
        <f t="shared" si="1"/>
        <v>74</v>
      </c>
      <c r="L14" s="20">
        <f t="shared" si="2"/>
        <v>9.866666666666667</v>
      </c>
      <c r="M14" s="19">
        <v>51</v>
      </c>
      <c r="N14" s="21">
        <f t="shared" si="3"/>
        <v>15.299999999999999</v>
      </c>
      <c r="O14" s="17">
        <f t="shared" si="4"/>
        <v>25.166666666666664</v>
      </c>
      <c r="P14" s="9">
        <v>94</v>
      </c>
      <c r="Q14" s="20">
        <f t="shared" si="5"/>
        <v>23.5</v>
      </c>
      <c r="R14" s="22">
        <f t="shared" si="6"/>
        <v>48.666666666666664</v>
      </c>
      <c r="S14" s="3"/>
    </row>
    <row r="15" spans="1:19" ht="15">
      <c r="A15" s="1">
        <v>5</v>
      </c>
      <c r="B15" s="11">
        <v>101519169</v>
      </c>
      <c r="C15" s="12" t="s">
        <v>24</v>
      </c>
      <c r="D15" s="4">
        <v>16</v>
      </c>
      <c r="E15" s="4">
        <v>17</v>
      </c>
      <c r="F15" s="15">
        <v>16.6</v>
      </c>
      <c r="G15" s="4">
        <v>16</v>
      </c>
      <c r="H15" s="13">
        <v>0</v>
      </c>
      <c r="I15" s="13">
        <v>17.5</v>
      </c>
      <c r="J15" s="4">
        <f t="shared" si="0"/>
        <v>83.1</v>
      </c>
      <c r="K15" s="4">
        <f t="shared" si="1"/>
        <v>83.1</v>
      </c>
      <c r="L15" s="20">
        <f t="shared" si="2"/>
        <v>11.079999999999998</v>
      </c>
      <c r="M15" s="19">
        <v>52</v>
      </c>
      <c r="N15" s="21">
        <f t="shared" si="3"/>
        <v>15.6</v>
      </c>
      <c r="O15" s="17">
        <f t="shared" si="4"/>
        <v>26.68</v>
      </c>
      <c r="P15" s="9">
        <v>105</v>
      </c>
      <c r="Q15" s="20">
        <f t="shared" si="5"/>
        <v>26.25</v>
      </c>
      <c r="R15" s="22">
        <f t="shared" si="6"/>
        <v>52.93</v>
      </c>
      <c r="S15" s="3"/>
    </row>
    <row r="16" spans="1:19" ht="15">
      <c r="A16" s="1">
        <v>6</v>
      </c>
      <c r="B16" s="11">
        <v>101519187</v>
      </c>
      <c r="C16" s="12" t="s">
        <v>25</v>
      </c>
      <c r="D16" s="4">
        <v>17</v>
      </c>
      <c r="E16" s="4">
        <v>0</v>
      </c>
      <c r="F16" s="4">
        <v>25</v>
      </c>
      <c r="G16" s="4">
        <v>23.5</v>
      </c>
      <c r="H16" s="13">
        <v>0</v>
      </c>
      <c r="I16" s="13">
        <v>17</v>
      </c>
      <c r="J16" s="4">
        <f t="shared" si="0"/>
        <v>82.5</v>
      </c>
      <c r="K16" s="4">
        <f t="shared" si="1"/>
        <v>82.5</v>
      </c>
      <c r="L16" s="20">
        <f t="shared" si="2"/>
        <v>11</v>
      </c>
      <c r="M16" s="19">
        <v>38</v>
      </c>
      <c r="N16" s="21">
        <f t="shared" si="3"/>
        <v>11.4</v>
      </c>
      <c r="O16" s="17">
        <f t="shared" si="4"/>
        <v>22.4</v>
      </c>
      <c r="P16" s="9">
        <v>76</v>
      </c>
      <c r="Q16" s="20">
        <f t="shared" si="5"/>
        <v>19</v>
      </c>
      <c r="R16" s="22">
        <f t="shared" si="6"/>
        <v>41.4</v>
      </c>
      <c r="S16" s="3"/>
    </row>
    <row r="17" spans="1:19" ht="15">
      <c r="A17" s="1">
        <v>7</v>
      </c>
      <c r="B17" s="11">
        <v>101519188</v>
      </c>
      <c r="C17" s="12" t="s">
        <v>26</v>
      </c>
      <c r="D17" s="4">
        <v>17.5</v>
      </c>
      <c r="E17" s="4">
        <v>0</v>
      </c>
      <c r="F17" s="4">
        <v>30</v>
      </c>
      <c r="G17" s="4">
        <v>26</v>
      </c>
      <c r="H17" s="13">
        <v>0</v>
      </c>
      <c r="I17" s="13">
        <v>0</v>
      </c>
      <c r="J17" s="4">
        <f t="shared" si="0"/>
        <v>73.5</v>
      </c>
      <c r="K17" s="4">
        <f t="shared" si="1"/>
        <v>73.5</v>
      </c>
      <c r="L17" s="20">
        <f t="shared" si="2"/>
        <v>9.8</v>
      </c>
      <c r="M17" s="19">
        <v>37</v>
      </c>
      <c r="N17" s="21">
        <f t="shared" si="3"/>
        <v>11.1</v>
      </c>
      <c r="O17" s="17">
        <f t="shared" si="4"/>
        <v>20.9</v>
      </c>
      <c r="P17" s="9">
        <v>89</v>
      </c>
      <c r="Q17" s="20">
        <f t="shared" si="5"/>
        <v>22.25</v>
      </c>
      <c r="R17" s="22">
        <f t="shared" si="6"/>
        <v>43.15</v>
      </c>
      <c r="S17" s="3"/>
    </row>
    <row r="18" spans="1:19" ht="15">
      <c r="A18" s="1">
        <v>8</v>
      </c>
      <c r="B18" s="11">
        <v>101519196</v>
      </c>
      <c r="C18" s="12" t="s">
        <v>27</v>
      </c>
      <c r="D18" s="4">
        <v>20</v>
      </c>
      <c r="E18" s="4">
        <v>25</v>
      </c>
      <c r="F18" s="4">
        <v>28</v>
      </c>
      <c r="G18" s="4">
        <v>26</v>
      </c>
      <c r="H18" s="13">
        <v>28</v>
      </c>
      <c r="I18" s="13">
        <v>27</v>
      </c>
      <c r="J18" s="4">
        <f t="shared" si="0"/>
        <v>154</v>
      </c>
      <c r="K18" s="4">
        <f t="shared" si="1"/>
        <v>134</v>
      </c>
      <c r="L18" s="20">
        <f t="shared" si="2"/>
        <v>17.866666666666667</v>
      </c>
      <c r="M18" s="19">
        <v>92</v>
      </c>
      <c r="N18" s="21">
        <f t="shared" si="3"/>
        <v>27.599999999999998</v>
      </c>
      <c r="O18" s="17">
        <f t="shared" si="4"/>
        <v>45.46666666666667</v>
      </c>
      <c r="P18" s="9">
        <v>159</v>
      </c>
      <c r="Q18" s="20">
        <f t="shared" si="5"/>
        <v>39.75</v>
      </c>
      <c r="R18" s="22">
        <f t="shared" si="6"/>
        <v>85.21666666666667</v>
      </c>
      <c r="S18" s="3"/>
    </row>
    <row r="19" spans="1:19" ht="15">
      <c r="A19" s="1">
        <v>9</v>
      </c>
      <c r="B19" s="11">
        <v>101519198</v>
      </c>
      <c r="C19" s="12" t="s">
        <v>28</v>
      </c>
      <c r="D19" s="4">
        <v>19</v>
      </c>
      <c r="E19" s="4">
        <v>21</v>
      </c>
      <c r="F19" s="4">
        <v>27</v>
      </c>
      <c r="G19" s="4">
        <v>26</v>
      </c>
      <c r="H19" s="13">
        <v>14</v>
      </c>
      <c r="I19" s="13">
        <v>22</v>
      </c>
      <c r="J19" s="4">
        <f t="shared" si="0"/>
        <v>129</v>
      </c>
      <c r="K19" s="4">
        <f t="shared" si="1"/>
        <v>115</v>
      </c>
      <c r="L19" s="20">
        <f t="shared" si="2"/>
        <v>15.333333333333334</v>
      </c>
      <c r="M19" s="19">
        <v>54</v>
      </c>
      <c r="N19" s="21">
        <f t="shared" si="3"/>
        <v>16.2</v>
      </c>
      <c r="O19" s="17">
        <f t="shared" si="4"/>
        <v>31.53333333333333</v>
      </c>
      <c r="P19" s="9">
        <v>144</v>
      </c>
      <c r="Q19" s="20">
        <f t="shared" si="5"/>
        <v>36</v>
      </c>
      <c r="R19" s="22">
        <f t="shared" si="6"/>
        <v>67.53333333333333</v>
      </c>
      <c r="S19" s="3"/>
    </row>
    <row r="20" spans="1:19" ht="15">
      <c r="A20" s="1">
        <v>10</v>
      </c>
      <c r="B20" s="11">
        <v>101519212</v>
      </c>
      <c r="C20" s="12" t="s">
        <v>29</v>
      </c>
      <c r="D20" s="4">
        <v>15</v>
      </c>
      <c r="E20" s="4">
        <v>8</v>
      </c>
      <c r="F20" s="4">
        <v>19</v>
      </c>
      <c r="G20" s="4">
        <v>25</v>
      </c>
      <c r="H20" s="4">
        <v>6</v>
      </c>
      <c r="I20" s="4">
        <v>9</v>
      </c>
      <c r="J20" s="4">
        <f t="shared" si="0"/>
        <v>82</v>
      </c>
      <c r="K20" s="4">
        <f t="shared" si="1"/>
        <v>76</v>
      </c>
      <c r="L20" s="20">
        <f t="shared" si="2"/>
        <v>10.133333333333333</v>
      </c>
      <c r="M20" s="19">
        <v>36</v>
      </c>
      <c r="N20" s="21">
        <f t="shared" si="3"/>
        <v>10.799999999999999</v>
      </c>
      <c r="O20" s="17">
        <f t="shared" si="4"/>
        <v>20.93333333333333</v>
      </c>
      <c r="P20" s="9">
        <v>93</v>
      </c>
      <c r="Q20" s="20">
        <f t="shared" si="5"/>
        <v>23.25</v>
      </c>
      <c r="R20" s="22">
        <f t="shared" si="6"/>
        <v>44.18333333333333</v>
      </c>
      <c r="S20" s="3"/>
    </row>
    <row r="21" spans="1:19" ht="19.5" customHeight="1">
      <c r="A21" s="31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1"/>
    </row>
    <row r="22" spans="1:19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5" customHeight="1">
      <c r="A23" s="23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5" customHeight="1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18"/>
      <c r="L24" s="18"/>
      <c r="M24" s="18"/>
      <c r="N24" s="18"/>
      <c r="O24" s="18"/>
      <c r="P24" s="18"/>
      <c r="Q24" s="18"/>
      <c r="R24" s="18"/>
      <c r="S24" s="18"/>
    </row>
  </sheetData>
  <sheetProtection/>
  <mergeCells count="28">
    <mergeCell ref="A1:B3"/>
    <mergeCell ref="C1:L1"/>
    <mergeCell ref="M1:S1"/>
    <mergeCell ref="C2:L2"/>
    <mergeCell ref="M2:S2"/>
    <mergeCell ref="C3:L3"/>
    <mergeCell ref="M3:S3"/>
    <mergeCell ref="D9:I9"/>
    <mergeCell ref="A4:B4"/>
    <mergeCell ref="C4:L4"/>
    <mergeCell ref="M4:S4"/>
    <mergeCell ref="A5:C5"/>
    <mergeCell ref="D5:O5"/>
    <mergeCell ref="P5:S5"/>
    <mergeCell ref="A6:C6"/>
    <mergeCell ref="D6:O6"/>
    <mergeCell ref="P6:S6"/>
    <mergeCell ref="A7:J7"/>
    <mergeCell ref="O7:S7"/>
    <mergeCell ref="A8:S8"/>
    <mergeCell ref="A22:S22"/>
    <mergeCell ref="A23:J23"/>
    <mergeCell ref="A24:J24"/>
    <mergeCell ref="A9:A10"/>
    <mergeCell ref="B9:B10"/>
    <mergeCell ref="C9:C10"/>
    <mergeCell ref="S9:S10"/>
    <mergeCell ref="A21:S21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Usman Ali</cp:lastModifiedBy>
  <cp:lastPrinted>2013-07-01T10:09:19Z</cp:lastPrinted>
  <dcterms:created xsi:type="dcterms:W3CDTF">2013-03-11T11:32:32Z</dcterms:created>
  <dcterms:modified xsi:type="dcterms:W3CDTF">2014-02-07T07:32:58Z</dcterms:modified>
  <cp:category/>
  <cp:version/>
  <cp:contentType/>
  <cp:contentStatus/>
</cp:coreProperties>
</file>