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A29" i="1"/>
  <c r="AB29"/>
  <c r="AC29"/>
  <c r="AA28"/>
  <c r="AB28"/>
  <c r="AC28"/>
  <c r="AA27"/>
  <c r="AB27"/>
  <c r="AC27"/>
  <c r="AD17" l="1"/>
  <c r="Y6" l="1"/>
  <c r="Y7"/>
  <c r="Z7" s="1"/>
  <c r="AD7" s="1"/>
  <c r="Y8"/>
  <c r="Z8" s="1"/>
  <c r="AD8" s="1"/>
  <c r="Y9"/>
  <c r="Z9" s="1"/>
  <c r="AD9" s="1"/>
  <c r="Y10"/>
  <c r="Z10" s="1"/>
  <c r="AD10" s="1"/>
  <c r="Y11"/>
  <c r="Z11" s="1"/>
  <c r="AD11" s="1"/>
  <c r="Y12"/>
  <c r="Z12" s="1"/>
  <c r="AD12" s="1"/>
  <c r="Y13"/>
  <c r="Z13" s="1"/>
  <c r="AD13" s="1"/>
  <c r="Y14"/>
  <c r="Z14" s="1"/>
  <c r="AD14" s="1"/>
  <c r="Y15"/>
  <c r="Z15" s="1"/>
  <c r="AD15" s="1"/>
  <c r="Y16"/>
  <c r="Z16" s="1"/>
  <c r="AD16" s="1"/>
  <c r="Y17"/>
  <c r="Z17" s="1"/>
  <c r="Y18"/>
  <c r="Z18" s="1"/>
  <c r="AD18" s="1"/>
  <c r="Y19"/>
  <c r="Z19" s="1"/>
  <c r="AD19" s="1"/>
  <c r="Y20"/>
  <c r="Z20" s="1"/>
  <c r="AD20" s="1"/>
  <c r="Y21"/>
  <c r="Z21" s="1"/>
  <c r="AD21" s="1"/>
  <c r="Y22"/>
  <c r="Z22" s="1"/>
  <c r="AD22" s="1"/>
  <c r="Y23"/>
  <c r="Z23" s="1"/>
  <c r="AD23" s="1"/>
  <c r="Y5"/>
  <c r="Z6" l="1"/>
  <c r="AD6" s="1"/>
  <c r="AD29" l="1"/>
  <c r="AD28"/>
  <c r="AD27"/>
</calcChain>
</file>

<file path=xl/sharedStrings.xml><?xml version="1.0" encoding="utf-8"?>
<sst xmlns="http://schemas.openxmlformats.org/spreadsheetml/2006/main" count="108" uniqueCount="51">
  <si>
    <t>Participant ID</t>
  </si>
  <si>
    <t>Participant's Name</t>
  </si>
  <si>
    <t>Lab#1</t>
  </si>
  <si>
    <t>Lab#2</t>
  </si>
  <si>
    <t>Lab#3</t>
  </si>
  <si>
    <t>Lab#4</t>
  </si>
  <si>
    <t>Lab#5</t>
  </si>
  <si>
    <t>Lab#6</t>
  </si>
  <si>
    <t>Lab#7</t>
  </si>
  <si>
    <t>Lab#8</t>
  </si>
  <si>
    <t>Lab#9</t>
  </si>
  <si>
    <t>Lab#10</t>
  </si>
  <si>
    <t>SYED MOHAMMAD HASNAIN SHAH</t>
  </si>
  <si>
    <t>SAYED IRFAN HAYDER</t>
  </si>
  <si>
    <t>MUDASSAR BILAL</t>
  </si>
  <si>
    <t>ZEESHAN MUNAWAR</t>
  </si>
  <si>
    <t>SAAD ABDUL BASIT</t>
  </si>
  <si>
    <t>SYED BASIL SHAH</t>
  </si>
  <si>
    <t>ADNAN ARSHAD ALI</t>
  </si>
  <si>
    <t>MUHAMMAD SOMAIR KHAN</t>
  </si>
  <si>
    <t>AQIB KHALID</t>
  </si>
  <si>
    <t>MUHAMMAD HOMAIR KHAN</t>
  </si>
  <si>
    <t>MUHAMMAD ZOHAIR AMMAR</t>
  </si>
  <si>
    <t>MUHAMMAD JAFFAR</t>
  </si>
  <si>
    <t>MUHAMMAD BILAL</t>
  </si>
  <si>
    <t>MUHAMMAD SHOAIB UR REHMAN</t>
  </si>
  <si>
    <t>ASAD AHMED KHAN</t>
  </si>
  <si>
    <t>ROHAIL AHMED KHAN</t>
  </si>
  <si>
    <t>TAIMOOR MOHAMMAD BILAL</t>
  </si>
  <si>
    <t>RUSHD YAR KHAN</t>
  </si>
  <si>
    <t>MUHAMMAD UMAR</t>
  </si>
  <si>
    <t>AWAIS SABIR</t>
  </si>
  <si>
    <t>A</t>
  </si>
  <si>
    <t>Performance</t>
  </si>
  <si>
    <t>Viva</t>
  </si>
  <si>
    <t>Manual</t>
  </si>
  <si>
    <t>Eid-ul-Azha</t>
  </si>
  <si>
    <t>Mid-Term</t>
  </si>
  <si>
    <t>Ashoora</t>
  </si>
  <si>
    <t>Sports Week</t>
  </si>
  <si>
    <t>Leave/Iqama</t>
  </si>
  <si>
    <t>Lab#11</t>
  </si>
  <si>
    <t>Lab#12</t>
  </si>
  <si>
    <t>Leave</t>
  </si>
  <si>
    <t>Mid-Term Quiz</t>
  </si>
  <si>
    <t>Project</t>
  </si>
  <si>
    <t>Final Viva</t>
  </si>
  <si>
    <t>Bonus</t>
  </si>
  <si>
    <t>Sessional</t>
  </si>
  <si>
    <t>Dates</t>
  </si>
  <si>
    <t>Total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</si>
</sst>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.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8" xfId="0" applyNumberFormat="1" applyBorder="1" applyAlignment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2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4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12" xfId="0" applyFill="1" applyBorder="1"/>
    <xf numFmtId="0" fontId="0" fillId="4" borderId="2" xfId="0" applyFill="1" applyBorder="1"/>
    <xf numFmtId="0" fontId="0" fillId="4" borderId="25" xfId="0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3" borderId="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14" fontId="0" fillId="0" borderId="8" xfId="0" applyNumberForma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2"/>
  <sheetViews>
    <sheetView tabSelected="1" workbookViewId="0">
      <pane xSplit="1" topLeftCell="U1" activePane="topRight" state="frozen"/>
      <selection pane="topRight" activeCell="AA13" sqref="AA13"/>
    </sheetView>
  </sheetViews>
  <sheetFormatPr defaultRowHeight="15"/>
  <cols>
    <col min="1" max="1" width="18.85546875" customWidth="1"/>
    <col min="2" max="2" width="32.42578125" customWidth="1"/>
    <col min="3" max="3" width="12.28515625" customWidth="1"/>
    <col min="5" max="6" width="9.7109375" bestFit="1" customWidth="1"/>
    <col min="7" max="8" width="13.42578125" customWidth="1"/>
    <col min="9" max="9" width="10" customWidth="1"/>
    <col min="10" max="10" width="13.28515625" customWidth="1"/>
    <col min="11" max="11" width="6.7109375" customWidth="1"/>
    <col min="12" max="12" width="13.42578125" customWidth="1"/>
    <col min="13" max="13" width="10.42578125" customWidth="1"/>
    <col min="14" max="14" width="10.5703125" customWidth="1"/>
    <col min="15" max="15" width="10.7109375" bestFit="1" customWidth="1"/>
    <col min="16" max="16" width="9.42578125" customWidth="1"/>
    <col min="17" max="17" width="10.42578125" customWidth="1"/>
    <col min="18" max="18" width="11.85546875" customWidth="1"/>
    <col min="19" max="19" width="11.42578125" customWidth="1"/>
    <col min="20" max="20" width="12" customWidth="1"/>
    <col min="21" max="21" width="12.5703125" customWidth="1"/>
    <col min="22" max="22" width="8.7109375" customWidth="1"/>
    <col min="23" max="23" width="9.5703125" customWidth="1"/>
    <col min="24" max="24" width="13.42578125" customWidth="1"/>
    <col min="27" max="27" width="14.7109375" customWidth="1"/>
    <col min="28" max="28" width="12" customWidth="1"/>
    <col min="29" max="29" width="10.5703125" customWidth="1"/>
    <col min="31" max="31" width="9.140625" style="53"/>
  </cols>
  <sheetData>
    <row r="1" spans="1:31" ht="15.75" thickBot="1">
      <c r="AE1"/>
    </row>
    <row r="2" spans="1:31" ht="15.75" thickBot="1">
      <c r="A2" s="20"/>
      <c r="B2" s="5" t="s">
        <v>49</v>
      </c>
      <c r="C2" s="6">
        <v>41515</v>
      </c>
      <c r="D2" s="6">
        <v>41522</v>
      </c>
      <c r="E2" s="61">
        <v>41529</v>
      </c>
      <c r="F2" s="61"/>
      <c r="G2" s="61">
        <v>41536</v>
      </c>
      <c r="H2" s="61"/>
      <c r="I2" s="7">
        <v>41543</v>
      </c>
      <c r="J2" s="7">
        <v>41550</v>
      </c>
      <c r="K2" s="61">
        <v>41557</v>
      </c>
      <c r="L2" s="61"/>
      <c r="M2" s="6">
        <v>41564</v>
      </c>
      <c r="N2" s="6">
        <v>41571</v>
      </c>
      <c r="O2" s="6">
        <v>41578</v>
      </c>
      <c r="P2" s="6">
        <v>41585</v>
      </c>
      <c r="Q2" s="6">
        <v>41592</v>
      </c>
      <c r="R2" s="6">
        <v>41599</v>
      </c>
      <c r="S2" s="6">
        <v>41606</v>
      </c>
      <c r="T2" s="6">
        <v>41613</v>
      </c>
      <c r="U2" s="6">
        <v>41620</v>
      </c>
      <c r="V2" s="61">
        <v>41627</v>
      </c>
      <c r="W2" s="61"/>
      <c r="X2" s="6">
        <v>41634</v>
      </c>
      <c r="Y2" s="8"/>
      <c r="Z2" s="28"/>
      <c r="AA2" s="27"/>
      <c r="AB2" s="27"/>
      <c r="AC2" s="27"/>
      <c r="AD2" s="9"/>
      <c r="AE2"/>
    </row>
    <row r="3" spans="1:31" ht="15.75" thickBot="1">
      <c r="A3" s="22" t="s">
        <v>0</v>
      </c>
      <c r="B3" s="10" t="s">
        <v>1</v>
      </c>
      <c r="C3" s="11" t="s">
        <v>2</v>
      </c>
      <c r="D3" s="11" t="s">
        <v>3</v>
      </c>
      <c r="E3" s="11" t="s">
        <v>2</v>
      </c>
      <c r="F3" s="11" t="s">
        <v>3</v>
      </c>
      <c r="G3" s="76" t="s">
        <v>4</v>
      </c>
      <c r="H3" s="76"/>
      <c r="I3" s="11" t="s">
        <v>5</v>
      </c>
      <c r="J3" s="76" t="s">
        <v>6</v>
      </c>
      <c r="K3" s="76"/>
      <c r="L3" s="76"/>
      <c r="M3" s="11"/>
      <c r="N3" s="11"/>
      <c r="O3" s="11" t="s">
        <v>7</v>
      </c>
      <c r="P3" s="11"/>
      <c r="Q3" s="11"/>
      <c r="R3" s="11" t="s">
        <v>8</v>
      </c>
      <c r="S3" s="12"/>
      <c r="T3" s="11" t="s">
        <v>9</v>
      </c>
      <c r="U3" s="11" t="s">
        <v>10</v>
      </c>
      <c r="V3" s="11" t="s">
        <v>11</v>
      </c>
      <c r="W3" s="11" t="s">
        <v>41</v>
      </c>
      <c r="X3" s="11" t="s">
        <v>42</v>
      </c>
      <c r="Y3" s="11" t="s">
        <v>48</v>
      </c>
      <c r="Z3" s="30" t="s">
        <v>48</v>
      </c>
      <c r="AA3" s="30" t="s">
        <v>44</v>
      </c>
      <c r="AB3" s="30" t="s">
        <v>45</v>
      </c>
      <c r="AC3" s="30" t="s">
        <v>46</v>
      </c>
      <c r="AD3" s="40" t="s">
        <v>50</v>
      </c>
      <c r="AE3"/>
    </row>
    <row r="4" spans="1:31" ht="15.75" thickBot="1">
      <c r="A4" s="21"/>
      <c r="B4" s="13"/>
      <c r="C4" s="24"/>
      <c r="D4" s="24"/>
      <c r="E4" s="24"/>
      <c r="F4" s="24"/>
      <c r="G4" s="24"/>
      <c r="H4" s="24" t="s">
        <v>47</v>
      </c>
      <c r="I4" s="24"/>
      <c r="J4" s="24" t="s">
        <v>33</v>
      </c>
      <c r="K4" s="24" t="s">
        <v>34</v>
      </c>
      <c r="L4" s="24" t="s">
        <v>35</v>
      </c>
      <c r="M4" s="66" t="s">
        <v>36</v>
      </c>
      <c r="N4" s="66"/>
      <c r="O4" s="24"/>
      <c r="P4" s="71" t="s">
        <v>37</v>
      </c>
      <c r="Q4" s="71" t="s">
        <v>38</v>
      </c>
      <c r="R4" s="24"/>
      <c r="S4" s="62" t="s">
        <v>39</v>
      </c>
      <c r="T4" s="24"/>
      <c r="U4" s="24"/>
      <c r="V4" s="24"/>
      <c r="W4" s="24"/>
      <c r="X4" s="24"/>
      <c r="Y4" s="24"/>
      <c r="Z4" s="31"/>
      <c r="AA4" s="36"/>
      <c r="AB4" s="37"/>
      <c r="AC4" s="37"/>
      <c r="AD4" s="41"/>
      <c r="AE4"/>
    </row>
    <row r="5" spans="1:31" ht="15.75" thickBot="1">
      <c r="A5" s="18"/>
      <c r="B5" s="23"/>
      <c r="C5" s="5">
        <v>10</v>
      </c>
      <c r="D5" s="8">
        <v>10</v>
      </c>
      <c r="E5" s="8">
        <v>10</v>
      </c>
      <c r="F5" s="8">
        <v>10</v>
      </c>
      <c r="G5" s="8">
        <v>10</v>
      </c>
      <c r="H5" s="8">
        <v>5</v>
      </c>
      <c r="I5" s="8">
        <v>10</v>
      </c>
      <c r="J5" s="8">
        <v>10</v>
      </c>
      <c r="K5" s="8">
        <v>10</v>
      </c>
      <c r="L5" s="25">
        <v>5</v>
      </c>
      <c r="M5" s="67"/>
      <c r="N5" s="68"/>
      <c r="O5" s="22">
        <v>10</v>
      </c>
      <c r="P5" s="72"/>
      <c r="Q5" s="75"/>
      <c r="R5" s="22">
        <v>10</v>
      </c>
      <c r="S5" s="63"/>
      <c r="T5" s="5">
        <v>10</v>
      </c>
      <c r="U5" s="8">
        <v>10</v>
      </c>
      <c r="V5" s="8">
        <v>10</v>
      </c>
      <c r="W5" s="8">
        <v>10</v>
      </c>
      <c r="X5" s="8">
        <v>10</v>
      </c>
      <c r="Y5" s="8">
        <f>SUM(C5:L5,O5,R5,T5:X5)</f>
        <v>160</v>
      </c>
      <c r="Z5" s="32">
        <v>40</v>
      </c>
      <c r="AA5" s="38">
        <v>10</v>
      </c>
      <c r="AB5" s="38">
        <v>30</v>
      </c>
      <c r="AC5" s="39">
        <v>20</v>
      </c>
      <c r="AD5" s="42">
        <v>100</v>
      </c>
      <c r="AE5"/>
    </row>
    <row r="6" spans="1:31">
      <c r="A6" s="18">
        <v>12017019032</v>
      </c>
      <c r="B6" s="14" t="s">
        <v>12</v>
      </c>
      <c r="C6" s="4">
        <v>10</v>
      </c>
      <c r="D6" s="4">
        <v>10</v>
      </c>
      <c r="E6" s="4">
        <v>9</v>
      </c>
      <c r="F6" s="4">
        <v>8</v>
      </c>
      <c r="G6" s="4">
        <v>10</v>
      </c>
      <c r="H6" s="4">
        <v>5</v>
      </c>
      <c r="I6" s="4">
        <v>8</v>
      </c>
      <c r="J6" s="4">
        <v>6</v>
      </c>
      <c r="K6" s="4">
        <v>4.5</v>
      </c>
      <c r="L6" s="4">
        <v>3</v>
      </c>
      <c r="M6" s="69"/>
      <c r="N6" s="69"/>
      <c r="O6" s="4">
        <v>8.5</v>
      </c>
      <c r="P6" s="73"/>
      <c r="Q6" s="73"/>
      <c r="R6" s="4">
        <v>8</v>
      </c>
      <c r="S6" s="64"/>
      <c r="T6" s="4">
        <v>9</v>
      </c>
      <c r="U6" s="4">
        <v>10</v>
      </c>
      <c r="V6" s="4">
        <v>8</v>
      </c>
      <c r="W6" s="26">
        <v>6</v>
      </c>
      <c r="X6" s="4">
        <v>8</v>
      </c>
      <c r="Y6" s="4">
        <f t="shared" ref="Y6:Y23" si="0">SUM(C6:L6,O6,R6,T6:X6)</f>
        <v>131</v>
      </c>
      <c r="Z6" s="33">
        <f>Y6*40/160</f>
        <v>32.75</v>
      </c>
      <c r="AA6" s="51">
        <v>6</v>
      </c>
      <c r="AB6" s="48">
        <v>23</v>
      </c>
      <c r="AC6" s="46">
        <v>9</v>
      </c>
      <c r="AD6" s="56">
        <f t="shared" ref="AD6:AD16" si="1">SUM(Z6,AA6,AB6,AC6)</f>
        <v>70.75</v>
      </c>
      <c r="AE6" s="60"/>
    </row>
    <row r="7" spans="1:31">
      <c r="A7" s="18">
        <v>12017019038</v>
      </c>
      <c r="B7" s="14" t="s">
        <v>13</v>
      </c>
      <c r="C7" s="2">
        <v>10</v>
      </c>
      <c r="D7" s="2">
        <v>10</v>
      </c>
      <c r="E7" s="2">
        <v>8</v>
      </c>
      <c r="F7" s="2">
        <v>4</v>
      </c>
      <c r="G7" s="2">
        <v>10</v>
      </c>
      <c r="H7" s="2">
        <v>0</v>
      </c>
      <c r="I7" s="2">
        <v>8</v>
      </c>
      <c r="J7" s="2">
        <v>9</v>
      </c>
      <c r="K7" s="2">
        <v>4.5</v>
      </c>
      <c r="L7" s="2">
        <v>2</v>
      </c>
      <c r="M7" s="69"/>
      <c r="N7" s="69"/>
      <c r="O7" s="2">
        <v>7</v>
      </c>
      <c r="P7" s="73"/>
      <c r="Q7" s="73"/>
      <c r="R7" s="2">
        <v>7</v>
      </c>
      <c r="S7" s="64"/>
      <c r="T7" s="2">
        <v>9</v>
      </c>
      <c r="U7" s="2">
        <v>8</v>
      </c>
      <c r="V7" s="2">
        <v>3</v>
      </c>
      <c r="W7" s="2">
        <v>9</v>
      </c>
      <c r="X7" s="2">
        <v>9</v>
      </c>
      <c r="Y7" s="2">
        <f t="shared" si="0"/>
        <v>117.5</v>
      </c>
      <c r="Z7" s="34">
        <f t="shared" ref="Z7:Z23" si="2">Y7*40/160</f>
        <v>29.375</v>
      </c>
      <c r="AA7" s="44">
        <v>4</v>
      </c>
      <c r="AB7" s="49">
        <v>22</v>
      </c>
      <c r="AC7" s="44">
        <v>12</v>
      </c>
      <c r="AD7" s="57">
        <f t="shared" si="1"/>
        <v>67.375</v>
      </c>
      <c r="AE7" s="60"/>
    </row>
    <row r="8" spans="1:31">
      <c r="A8" s="18">
        <v>12017019056</v>
      </c>
      <c r="B8" s="14" t="s">
        <v>14</v>
      </c>
      <c r="C8" s="2">
        <v>10</v>
      </c>
      <c r="D8" s="2">
        <v>10</v>
      </c>
      <c r="E8" s="2">
        <v>9</v>
      </c>
      <c r="F8" s="2">
        <v>9</v>
      </c>
      <c r="G8" s="2">
        <v>9</v>
      </c>
      <c r="H8" s="2">
        <v>5</v>
      </c>
      <c r="I8" s="2">
        <v>10</v>
      </c>
      <c r="J8" s="2">
        <v>9</v>
      </c>
      <c r="K8" s="2">
        <v>4</v>
      </c>
      <c r="L8" s="2">
        <v>3.5</v>
      </c>
      <c r="M8" s="69"/>
      <c r="N8" s="69"/>
      <c r="O8" s="2">
        <v>8</v>
      </c>
      <c r="P8" s="73"/>
      <c r="Q8" s="73"/>
      <c r="R8" s="3">
        <v>10</v>
      </c>
      <c r="S8" s="64"/>
      <c r="T8" s="2">
        <v>9</v>
      </c>
      <c r="U8" s="2">
        <v>8</v>
      </c>
      <c r="V8" s="2">
        <v>10</v>
      </c>
      <c r="W8" s="2">
        <v>10</v>
      </c>
      <c r="X8" s="2">
        <v>9</v>
      </c>
      <c r="Y8" s="2">
        <f t="shared" si="0"/>
        <v>142.5</v>
      </c>
      <c r="Z8" s="34">
        <f t="shared" si="2"/>
        <v>35.625</v>
      </c>
      <c r="AA8" s="44">
        <v>4</v>
      </c>
      <c r="AB8" s="49">
        <v>17</v>
      </c>
      <c r="AC8" s="44">
        <v>11</v>
      </c>
      <c r="AD8" s="57">
        <f t="shared" si="1"/>
        <v>67.625</v>
      </c>
      <c r="AE8" s="60"/>
    </row>
    <row r="9" spans="1:31">
      <c r="A9" s="18">
        <v>12017019116</v>
      </c>
      <c r="B9" s="14" t="s">
        <v>15</v>
      </c>
      <c r="C9" s="2">
        <v>10</v>
      </c>
      <c r="D9" s="2">
        <v>10</v>
      </c>
      <c r="E9" s="2">
        <v>9</v>
      </c>
      <c r="F9" s="2">
        <v>8</v>
      </c>
      <c r="G9" s="2">
        <v>10</v>
      </c>
      <c r="H9" s="2">
        <v>5</v>
      </c>
      <c r="I9" s="2">
        <v>9</v>
      </c>
      <c r="J9" s="2">
        <v>9</v>
      </c>
      <c r="K9" s="2">
        <v>3</v>
      </c>
      <c r="L9" s="2">
        <v>4</v>
      </c>
      <c r="M9" s="69"/>
      <c r="N9" s="69"/>
      <c r="O9" s="2">
        <v>8.5</v>
      </c>
      <c r="P9" s="73"/>
      <c r="Q9" s="73"/>
      <c r="R9" s="2">
        <v>8</v>
      </c>
      <c r="S9" s="64"/>
      <c r="T9" s="2">
        <v>9</v>
      </c>
      <c r="U9" s="2">
        <v>10</v>
      </c>
      <c r="V9" s="2">
        <v>8</v>
      </c>
      <c r="W9" s="2">
        <v>7</v>
      </c>
      <c r="X9" s="2">
        <v>8</v>
      </c>
      <c r="Y9" s="2">
        <f t="shared" si="0"/>
        <v>135.5</v>
      </c>
      <c r="Z9" s="34">
        <f t="shared" si="2"/>
        <v>33.875</v>
      </c>
      <c r="AA9" s="44">
        <v>8</v>
      </c>
      <c r="AB9" s="49">
        <v>30</v>
      </c>
      <c r="AC9" s="44">
        <v>18</v>
      </c>
      <c r="AD9" s="57">
        <f t="shared" si="1"/>
        <v>89.875</v>
      </c>
      <c r="AE9" s="60"/>
    </row>
    <row r="10" spans="1:31">
      <c r="A10" s="18">
        <v>12017019125</v>
      </c>
      <c r="B10" s="14" t="s">
        <v>16</v>
      </c>
      <c r="C10" s="2">
        <v>10</v>
      </c>
      <c r="D10" s="2">
        <v>10</v>
      </c>
      <c r="E10" s="2">
        <v>9</v>
      </c>
      <c r="F10" s="2">
        <v>8</v>
      </c>
      <c r="G10" s="2">
        <v>10</v>
      </c>
      <c r="H10" s="2">
        <v>5</v>
      </c>
      <c r="I10" s="2">
        <v>9</v>
      </c>
      <c r="J10" s="2">
        <v>9</v>
      </c>
      <c r="K10" s="2">
        <v>7</v>
      </c>
      <c r="L10" s="2">
        <v>4</v>
      </c>
      <c r="M10" s="69"/>
      <c r="N10" s="69"/>
      <c r="O10" s="2">
        <v>8.5</v>
      </c>
      <c r="P10" s="73"/>
      <c r="Q10" s="73"/>
      <c r="R10" s="2">
        <v>8</v>
      </c>
      <c r="S10" s="64"/>
      <c r="T10" s="2">
        <v>9</v>
      </c>
      <c r="U10" s="2">
        <v>10</v>
      </c>
      <c r="V10" s="2">
        <v>8</v>
      </c>
      <c r="W10" s="2">
        <v>7</v>
      </c>
      <c r="X10" s="2">
        <v>8</v>
      </c>
      <c r="Y10" s="2">
        <f t="shared" si="0"/>
        <v>139.5</v>
      </c>
      <c r="Z10" s="34">
        <f t="shared" si="2"/>
        <v>34.875</v>
      </c>
      <c r="AA10" s="44">
        <v>9</v>
      </c>
      <c r="AB10" s="49">
        <v>30</v>
      </c>
      <c r="AC10" s="44">
        <v>20</v>
      </c>
      <c r="AD10" s="57">
        <f t="shared" si="1"/>
        <v>93.875</v>
      </c>
      <c r="AE10" s="60"/>
    </row>
    <row r="11" spans="1:31">
      <c r="A11" s="18">
        <v>12017019128</v>
      </c>
      <c r="B11" s="14" t="s">
        <v>17</v>
      </c>
      <c r="C11" s="2" t="s">
        <v>32</v>
      </c>
      <c r="D11" s="2">
        <v>10</v>
      </c>
      <c r="E11" s="2">
        <v>8</v>
      </c>
      <c r="F11" s="2">
        <v>4</v>
      </c>
      <c r="G11" s="2">
        <v>10</v>
      </c>
      <c r="H11" s="2">
        <v>0</v>
      </c>
      <c r="I11" s="2">
        <v>8</v>
      </c>
      <c r="J11" s="2">
        <v>9</v>
      </c>
      <c r="K11" s="2" t="s">
        <v>32</v>
      </c>
      <c r="L11" s="2" t="s">
        <v>32</v>
      </c>
      <c r="M11" s="69"/>
      <c r="N11" s="69"/>
      <c r="O11" s="2">
        <v>7</v>
      </c>
      <c r="P11" s="73"/>
      <c r="Q11" s="73"/>
      <c r="R11" s="2">
        <v>7</v>
      </c>
      <c r="S11" s="64"/>
      <c r="T11" s="2" t="s">
        <v>40</v>
      </c>
      <c r="U11" s="2" t="s">
        <v>40</v>
      </c>
      <c r="V11" s="2">
        <v>1</v>
      </c>
      <c r="W11" s="2" t="s">
        <v>40</v>
      </c>
      <c r="X11" s="2" t="s">
        <v>40</v>
      </c>
      <c r="Y11" s="2">
        <f t="shared" si="0"/>
        <v>64</v>
      </c>
      <c r="Z11" s="34">
        <f t="shared" si="2"/>
        <v>16</v>
      </c>
      <c r="AA11" s="44">
        <v>9</v>
      </c>
      <c r="AB11" s="49">
        <v>17</v>
      </c>
      <c r="AC11" s="44">
        <v>8</v>
      </c>
      <c r="AD11" s="57">
        <f t="shared" si="1"/>
        <v>50</v>
      </c>
      <c r="AE11" s="60"/>
    </row>
    <row r="12" spans="1:31">
      <c r="A12" s="18">
        <v>12017019155</v>
      </c>
      <c r="B12" s="14" t="s">
        <v>18</v>
      </c>
      <c r="C12" s="2">
        <v>10</v>
      </c>
      <c r="D12" s="2">
        <v>10</v>
      </c>
      <c r="E12" s="2">
        <v>9</v>
      </c>
      <c r="F12" s="2">
        <v>10</v>
      </c>
      <c r="G12" s="2">
        <v>10</v>
      </c>
      <c r="H12" s="2">
        <v>5</v>
      </c>
      <c r="I12" s="2">
        <v>10</v>
      </c>
      <c r="J12" s="2">
        <v>10</v>
      </c>
      <c r="K12" s="2">
        <v>6.5</v>
      </c>
      <c r="L12" s="2">
        <v>3.5</v>
      </c>
      <c r="M12" s="69"/>
      <c r="N12" s="69"/>
      <c r="O12" s="2">
        <v>10</v>
      </c>
      <c r="P12" s="73"/>
      <c r="Q12" s="73"/>
      <c r="R12" s="2">
        <v>10</v>
      </c>
      <c r="S12" s="64"/>
      <c r="T12" s="2">
        <v>9</v>
      </c>
      <c r="U12" s="2">
        <v>10</v>
      </c>
      <c r="V12" s="2">
        <v>3</v>
      </c>
      <c r="W12" s="2">
        <v>10</v>
      </c>
      <c r="X12" s="2">
        <v>9</v>
      </c>
      <c r="Y12" s="2">
        <f t="shared" si="0"/>
        <v>145</v>
      </c>
      <c r="Z12" s="34">
        <f t="shared" si="2"/>
        <v>36.25</v>
      </c>
      <c r="AA12" s="44">
        <v>9</v>
      </c>
      <c r="AB12" s="49">
        <v>27</v>
      </c>
      <c r="AC12" s="44">
        <v>18</v>
      </c>
      <c r="AD12" s="57">
        <f t="shared" si="1"/>
        <v>90.25</v>
      </c>
      <c r="AE12" s="60"/>
    </row>
    <row r="13" spans="1:31">
      <c r="A13" s="18">
        <v>12017019156</v>
      </c>
      <c r="B13" s="14" t="s">
        <v>19</v>
      </c>
      <c r="C13" s="2" t="s">
        <v>32</v>
      </c>
      <c r="D13" s="2">
        <v>10</v>
      </c>
      <c r="E13" s="2">
        <v>9</v>
      </c>
      <c r="F13" s="2">
        <v>10</v>
      </c>
      <c r="G13" s="2">
        <v>10</v>
      </c>
      <c r="H13" s="2">
        <v>5</v>
      </c>
      <c r="I13" s="2">
        <v>10</v>
      </c>
      <c r="J13" s="2">
        <v>10</v>
      </c>
      <c r="K13" s="2">
        <v>10</v>
      </c>
      <c r="L13" s="2">
        <v>5</v>
      </c>
      <c r="M13" s="69"/>
      <c r="N13" s="69"/>
      <c r="O13" s="2">
        <v>10</v>
      </c>
      <c r="P13" s="73"/>
      <c r="Q13" s="73"/>
      <c r="R13" s="2">
        <v>10</v>
      </c>
      <c r="S13" s="64"/>
      <c r="T13" s="2">
        <v>10</v>
      </c>
      <c r="U13" s="2">
        <v>10</v>
      </c>
      <c r="V13" s="2">
        <v>3</v>
      </c>
      <c r="W13" s="2">
        <v>8</v>
      </c>
      <c r="X13" s="2">
        <v>10</v>
      </c>
      <c r="Y13" s="2">
        <f t="shared" si="0"/>
        <v>140</v>
      </c>
      <c r="Z13" s="34">
        <f t="shared" si="2"/>
        <v>35</v>
      </c>
      <c r="AA13" s="44">
        <v>10</v>
      </c>
      <c r="AB13" s="49">
        <v>29</v>
      </c>
      <c r="AC13" s="44">
        <v>20</v>
      </c>
      <c r="AD13" s="57">
        <f t="shared" si="1"/>
        <v>94</v>
      </c>
      <c r="AE13" s="60"/>
    </row>
    <row r="14" spans="1:31">
      <c r="A14" s="18">
        <v>12017019161</v>
      </c>
      <c r="B14" s="14" t="s">
        <v>20</v>
      </c>
      <c r="C14" s="2">
        <v>10</v>
      </c>
      <c r="D14" s="2">
        <v>10</v>
      </c>
      <c r="E14" s="2">
        <v>10</v>
      </c>
      <c r="F14" s="2">
        <v>8</v>
      </c>
      <c r="G14" s="2">
        <v>10</v>
      </c>
      <c r="H14" s="2">
        <v>4</v>
      </c>
      <c r="I14" s="2">
        <v>9</v>
      </c>
      <c r="J14" s="2">
        <v>9</v>
      </c>
      <c r="K14" s="2">
        <v>10</v>
      </c>
      <c r="L14" s="2">
        <v>4.5</v>
      </c>
      <c r="M14" s="69"/>
      <c r="N14" s="69"/>
      <c r="O14" s="2">
        <v>10</v>
      </c>
      <c r="P14" s="73"/>
      <c r="Q14" s="73"/>
      <c r="R14" s="2">
        <v>10</v>
      </c>
      <c r="S14" s="64"/>
      <c r="T14" s="2">
        <v>10</v>
      </c>
      <c r="U14" s="2">
        <v>10</v>
      </c>
      <c r="V14" s="2">
        <v>8</v>
      </c>
      <c r="W14" s="2">
        <v>8</v>
      </c>
      <c r="X14" s="2">
        <v>10</v>
      </c>
      <c r="Y14" s="2">
        <f t="shared" si="0"/>
        <v>150.5</v>
      </c>
      <c r="Z14" s="34">
        <f t="shared" si="2"/>
        <v>37.625</v>
      </c>
      <c r="AA14" s="44">
        <v>7</v>
      </c>
      <c r="AB14" s="49">
        <v>29</v>
      </c>
      <c r="AC14" s="44">
        <v>17</v>
      </c>
      <c r="AD14" s="57">
        <f t="shared" si="1"/>
        <v>90.625</v>
      </c>
      <c r="AE14" s="60"/>
    </row>
    <row r="15" spans="1:31">
      <c r="A15" s="18">
        <v>12017019162</v>
      </c>
      <c r="B15" s="14" t="s">
        <v>21</v>
      </c>
      <c r="C15" s="2">
        <v>10</v>
      </c>
      <c r="D15" s="2">
        <v>10</v>
      </c>
      <c r="E15" s="2">
        <v>10</v>
      </c>
      <c r="F15" s="2">
        <v>8</v>
      </c>
      <c r="G15" s="2">
        <v>10</v>
      </c>
      <c r="H15" s="2">
        <v>4</v>
      </c>
      <c r="I15" s="2">
        <v>9</v>
      </c>
      <c r="J15" s="2">
        <v>9</v>
      </c>
      <c r="K15" s="2">
        <v>7.5</v>
      </c>
      <c r="L15" s="2">
        <v>5</v>
      </c>
      <c r="M15" s="69"/>
      <c r="N15" s="69"/>
      <c r="O15" s="2">
        <v>10</v>
      </c>
      <c r="P15" s="73"/>
      <c r="Q15" s="73"/>
      <c r="R15" s="2">
        <v>10</v>
      </c>
      <c r="S15" s="64"/>
      <c r="T15" s="2">
        <v>9</v>
      </c>
      <c r="U15" s="2">
        <v>10</v>
      </c>
      <c r="V15" s="2">
        <v>8</v>
      </c>
      <c r="W15" s="2">
        <v>10</v>
      </c>
      <c r="X15" s="2">
        <v>9</v>
      </c>
      <c r="Y15" s="2">
        <f t="shared" si="0"/>
        <v>148.5</v>
      </c>
      <c r="Z15" s="34">
        <f t="shared" si="2"/>
        <v>37.125</v>
      </c>
      <c r="AA15" s="44">
        <v>7</v>
      </c>
      <c r="AB15" s="49">
        <v>28</v>
      </c>
      <c r="AC15" s="44">
        <v>14</v>
      </c>
      <c r="AD15" s="57">
        <f t="shared" si="1"/>
        <v>86.125</v>
      </c>
      <c r="AE15" s="60"/>
    </row>
    <row r="16" spans="1:31">
      <c r="A16" s="18">
        <v>12017019177</v>
      </c>
      <c r="B16" s="14" t="s">
        <v>22</v>
      </c>
      <c r="C16" s="2">
        <v>10</v>
      </c>
      <c r="D16" s="2">
        <v>10</v>
      </c>
      <c r="E16" s="2">
        <v>8</v>
      </c>
      <c r="F16" s="2">
        <v>4</v>
      </c>
      <c r="G16" s="2">
        <v>10</v>
      </c>
      <c r="H16" s="2">
        <v>0</v>
      </c>
      <c r="I16" s="2">
        <v>8</v>
      </c>
      <c r="J16" s="2">
        <v>9</v>
      </c>
      <c r="K16" s="2">
        <v>7.5</v>
      </c>
      <c r="L16" s="2">
        <v>3.5</v>
      </c>
      <c r="M16" s="69"/>
      <c r="N16" s="69"/>
      <c r="O16" s="2">
        <v>7</v>
      </c>
      <c r="P16" s="73"/>
      <c r="Q16" s="73"/>
      <c r="R16" s="2">
        <v>7</v>
      </c>
      <c r="S16" s="64"/>
      <c r="T16" s="2">
        <v>9</v>
      </c>
      <c r="U16" s="2">
        <v>8</v>
      </c>
      <c r="V16" s="2">
        <v>3</v>
      </c>
      <c r="W16" s="2">
        <v>9</v>
      </c>
      <c r="X16" s="2">
        <v>9</v>
      </c>
      <c r="Y16" s="2">
        <f t="shared" si="0"/>
        <v>122</v>
      </c>
      <c r="Z16" s="34">
        <f t="shared" si="2"/>
        <v>30.5</v>
      </c>
      <c r="AA16" s="44">
        <v>6</v>
      </c>
      <c r="AB16" s="49">
        <v>22</v>
      </c>
      <c r="AC16" s="44">
        <v>10</v>
      </c>
      <c r="AD16" s="57">
        <f t="shared" si="1"/>
        <v>68.5</v>
      </c>
      <c r="AE16" s="60"/>
    </row>
    <row r="17" spans="1:31">
      <c r="A17" s="18">
        <v>12017019206</v>
      </c>
      <c r="B17" s="14" t="s">
        <v>23</v>
      </c>
      <c r="C17" s="2">
        <v>10</v>
      </c>
      <c r="D17" s="2">
        <v>10</v>
      </c>
      <c r="E17" s="2">
        <v>10</v>
      </c>
      <c r="F17" s="2">
        <v>8</v>
      </c>
      <c r="G17" s="2">
        <v>8</v>
      </c>
      <c r="H17" s="2">
        <v>0</v>
      </c>
      <c r="I17" s="2">
        <v>10</v>
      </c>
      <c r="J17" s="2">
        <v>10</v>
      </c>
      <c r="K17" s="2">
        <v>10</v>
      </c>
      <c r="L17" s="2">
        <v>4.5</v>
      </c>
      <c r="M17" s="69"/>
      <c r="N17" s="69"/>
      <c r="O17" s="2">
        <v>9</v>
      </c>
      <c r="P17" s="73"/>
      <c r="Q17" s="73"/>
      <c r="R17" s="2">
        <v>10</v>
      </c>
      <c r="S17" s="64"/>
      <c r="T17" s="2">
        <v>9</v>
      </c>
      <c r="U17" s="2">
        <v>10</v>
      </c>
      <c r="V17" s="2" t="s">
        <v>43</v>
      </c>
      <c r="W17" s="2" t="s">
        <v>43</v>
      </c>
      <c r="X17" s="2" t="s">
        <v>43</v>
      </c>
      <c r="Y17" s="2">
        <f t="shared" si="0"/>
        <v>118.5</v>
      </c>
      <c r="Z17" s="34">
        <f t="shared" si="2"/>
        <v>29.625</v>
      </c>
      <c r="AA17" s="44">
        <v>7</v>
      </c>
      <c r="AB17" s="49">
        <v>25</v>
      </c>
      <c r="AC17" s="44">
        <v>15</v>
      </c>
      <c r="AD17" s="57">
        <f>SUM(Z17:AC17)</f>
        <v>76.625</v>
      </c>
      <c r="AE17" s="60"/>
    </row>
    <row r="18" spans="1:31">
      <c r="A18" s="18">
        <v>12017019222</v>
      </c>
      <c r="B18" s="14" t="s">
        <v>24</v>
      </c>
      <c r="C18" s="2">
        <v>10</v>
      </c>
      <c r="D18" s="2">
        <v>10</v>
      </c>
      <c r="E18" s="2">
        <v>9</v>
      </c>
      <c r="F18" s="2">
        <v>7</v>
      </c>
      <c r="G18" s="2">
        <v>9</v>
      </c>
      <c r="H18" s="2">
        <v>0</v>
      </c>
      <c r="I18" s="2">
        <v>7.5</v>
      </c>
      <c r="J18" s="2">
        <v>9</v>
      </c>
      <c r="K18" s="2">
        <v>9</v>
      </c>
      <c r="L18" s="2">
        <v>4</v>
      </c>
      <c r="M18" s="69"/>
      <c r="N18" s="69"/>
      <c r="O18" s="2">
        <v>10</v>
      </c>
      <c r="P18" s="73"/>
      <c r="Q18" s="73"/>
      <c r="R18" s="3">
        <v>10</v>
      </c>
      <c r="S18" s="64"/>
      <c r="T18" s="2">
        <v>9</v>
      </c>
      <c r="U18" s="2">
        <v>10</v>
      </c>
      <c r="V18" s="2">
        <v>5</v>
      </c>
      <c r="W18" s="2">
        <v>10</v>
      </c>
      <c r="X18" s="3">
        <v>10</v>
      </c>
      <c r="Y18" s="2">
        <f t="shared" si="0"/>
        <v>138.5</v>
      </c>
      <c r="Z18" s="34">
        <f t="shared" si="2"/>
        <v>34.625</v>
      </c>
      <c r="AA18" s="44">
        <v>3</v>
      </c>
      <c r="AB18" s="49">
        <v>17</v>
      </c>
      <c r="AC18" s="44">
        <v>11</v>
      </c>
      <c r="AD18" s="57">
        <f t="shared" ref="AD18:AD23" si="3">SUM(Z18,AA18,AB18,AC18)</f>
        <v>65.625</v>
      </c>
      <c r="AE18" s="60"/>
    </row>
    <row r="19" spans="1:31">
      <c r="A19" s="18">
        <v>12017019236</v>
      </c>
      <c r="B19" s="14" t="s">
        <v>25</v>
      </c>
      <c r="C19" s="2" t="s">
        <v>32</v>
      </c>
      <c r="D19" s="2">
        <v>10</v>
      </c>
      <c r="E19" s="2">
        <v>9</v>
      </c>
      <c r="F19" s="2">
        <v>10</v>
      </c>
      <c r="G19" s="2">
        <v>10</v>
      </c>
      <c r="H19" s="2">
        <v>5</v>
      </c>
      <c r="I19" s="2">
        <v>10</v>
      </c>
      <c r="J19" s="2">
        <v>10</v>
      </c>
      <c r="K19" s="2">
        <v>8</v>
      </c>
      <c r="L19" s="2">
        <v>4.5</v>
      </c>
      <c r="M19" s="69"/>
      <c r="N19" s="69"/>
      <c r="O19" s="2">
        <v>10</v>
      </c>
      <c r="P19" s="73"/>
      <c r="Q19" s="73"/>
      <c r="R19" s="2">
        <v>6</v>
      </c>
      <c r="S19" s="64"/>
      <c r="T19" s="2">
        <v>9</v>
      </c>
      <c r="U19" s="2">
        <v>10</v>
      </c>
      <c r="V19" s="2">
        <v>3</v>
      </c>
      <c r="W19" s="2">
        <v>10</v>
      </c>
      <c r="X19" s="2">
        <v>10</v>
      </c>
      <c r="Y19" s="2">
        <f t="shared" si="0"/>
        <v>134.5</v>
      </c>
      <c r="Z19" s="34">
        <f t="shared" si="2"/>
        <v>33.625</v>
      </c>
      <c r="AA19" s="44">
        <v>7</v>
      </c>
      <c r="AB19" s="49">
        <v>26</v>
      </c>
      <c r="AC19" s="44">
        <v>15</v>
      </c>
      <c r="AD19" s="57">
        <f t="shared" si="3"/>
        <v>81.625</v>
      </c>
      <c r="AE19" s="60"/>
    </row>
    <row r="20" spans="1:31">
      <c r="A20" s="18">
        <v>12017019237</v>
      </c>
      <c r="B20" s="14" t="s">
        <v>26</v>
      </c>
      <c r="C20" s="2">
        <v>10</v>
      </c>
      <c r="D20" s="2">
        <v>10</v>
      </c>
      <c r="E20" s="2">
        <v>9</v>
      </c>
      <c r="F20" s="2">
        <v>9</v>
      </c>
      <c r="G20" s="2">
        <v>10</v>
      </c>
      <c r="H20" s="2">
        <v>2</v>
      </c>
      <c r="I20" s="2">
        <v>9</v>
      </c>
      <c r="J20" s="2">
        <v>9</v>
      </c>
      <c r="K20" s="2">
        <v>7.5</v>
      </c>
      <c r="L20" s="2">
        <v>3</v>
      </c>
      <c r="M20" s="69"/>
      <c r="N20" s="69"/>
      <c r="O20" s="2" t="s">
        <v>32</v>
      </c>
      <c r="P20" s="73"/>
      <c r="Q20" s="73"/>
      <c r="R20" s="2">
        <v>8</v>
      </c>
      <c r="S20" s="64"/>
      <c r="T20" s="3" t="s">
        <v>32</v>
      </c>
      <c r="U20" s="2">
        <v>9</v>
      </c>
      <c r="V20" s="2">
        <v>3</v>
      </c>
      <c r="W20" s="2">
        <v>9</v>
      </c>
      <c r="X20" s="3" t="s">
        <v>32</v>
      </c>
      <c r="Y20" s="2">
        <f t="shared" si="0"/>
        <v>107.5</v>
      </c>
      <c r="Z20" s="34">
        <f t="shared" si="2"/>
        <v>26.875</v>
      </c>
      <c r="AA20" s="44">
        <v>7</v>
      </c>
      <c r="AB20" s="49">
        <v>20</v>
      </c>
      <c r="AC20" s="44">
        <v>14</v>
      </c>
      <c r="AD20" s="57">
        <f t="shared" si="3"/>
        <v>67.875</v>
      </c>
      <c r="AE20" s="60"/>
    </row>
    <row r="21" spans="1:31">
      <c r="A21" s="18">
        <v>101519001</v>
      </c>
      <c r="B21" s="14" t="s">
        <v>27</v>
      </c>
      <c r="C21" s="2" t="s">
        <v>32</v>
      </c>
      <c r="D21" s="2">
        <v>10</v>
      </c>
      <c r="E21" s="2">
        <v>9</v>
      </c>
      <c r="F21" s="2">
        <v>7</v>
      </c>
      <c r="G21" s="2" t="s">
        <v>32</v>
      </c>
      <c r="H21" s="2">
        <v>0</v>
      </c>
      <c r="I21" s="2">
        <v>9</v>
      </c>
      <c r="J21" s="2">
        <v>9</v>
      </c>
      <c r="K21" s="2">
        <v>4.5</v>
      </c>
      <c r="L21" s="2">
        <v>0</v>
      </c>
      <c r="M21" s="69"/>
      <c r="N21" s="69"/>
      <c r="O21" s="2" t="s">
        <v>32</v>
      </c>
      <c r="P21" s="73"/>
      <c r="Q21" s="73"/>
      <c r="R21" s="2">
        <v>8</v>
      </c>
      <c r="S21" s="64"/>
      <c r="T21" s="2">
        <v>9</v>
      </c>
      <c r="U21" s="2">
        <v>8</v>
      </c>
      <c r="V21" s="2">
        <v>1</v>
      </c>
      <c r="W21" s="2">
        <v>9</v>
      </c>
      <c r="X21" s="2">
        <v>9</v>
      </c>
      <c r="Y21" s="2">
        <f t="shared" si="0"/>
        <v>92.5</v>
      </c>
      <c r="Z21" s="34">
        <f t="shared" si="2"/>
        <v>23.125</v>
      </c>
      <c r="AA21" s="44">
        <v>4</v>
      </c>
      <c r="AB21" s="49">
        <v>18</v>
      </c>
      <c r="AC21" s="44">
        <v>11</v>
      </c>
      <c r="AD21" s="57">
        <f t="shared" si="3"/>
        <v>56.125</v>
      </c>
      <c r="AE21" s="60"/>
    </row>
    <row r="22" spans="1:31">
      <c r="A22" s="18">
        <v>111619002</v>
      </c>
      <c r="B22" s="14" t="s">
        <v>28</v>
      </c>
      <c r="C22" s="2" t="s">
        <v>32</v>
      </c>
      <c r="D22" s="2" t="s">
        <v>32</v>
      </c>
      <c r="E22" s="2">
        <v>9</v>
      </c>
      <c r="F22" s="2">
        <v>7</v>
      </c>
      <c r="G22" s="2">
        <v>9</v>
      </c>
      <c r="H22" s="2">
        <v>0</v>
      </c>
      <c r="I22" s="2">
        <v>7.5</v>
      </c>
      <c r="J22" s="2">
        <v>9</v>
      </c>
      <c r="K22" s="2">
        <v>8</v>
      </c>
      <c r="L22" s="2">
        <v>4</v>
      </c>
      <c r="M22" s="69"/>
      <c r="N22" s="69"/>
      <c r="O22" s="2" t="s">
        <v>32</v>
      </c>
      <c r="P22" s="73"/>
      <c r="Q22" s="73"/>
      <c r="R22" s="2">
        <v>8</v>
      </c>
      <c r="S22" s="64"/>
      <c r="T22" s="2">
        <v>9</v>
      </c>
      <c r="U22" s="2">
        <v>8</v>
      </c>
      <c r="V22" s="2">
        <v>5</v>
      </c>
      <c r="W22" s="2">
        <v>7</v>
      </c>
      <c r="X22" s="2">
        <v>9</v>
      </c>
      <c r="Y22" s="2">
        <f t="shared" si="0"/>
        <v>99.5</v>
      </c>
      <c r="Z22" s="34">
        <f t="shared" si="2"/>
        <v>24.875</v>
      </c>
      <c r="AA22" s="44">
        <v>6</v>
      </c>
      <c r="AB22" s="49">
        <v>22</v>
      </c>
      <c r="AC22" s="44">
        <v>16</v>
      </c>
      <c r="AD22" s="57">
        <f t="shared" si="3"/>
        <v>68.875</v>
      </c>
      <c r="AE22" s="60"/>
    </row>
    <row r="23" spans="1:31">
      <c r="A23" s="18">
        <v>111619159</v>
      </c>
      <c r="B23" s="14" t="s">
        <v>29</v>
      </c>
      <c r="C23" s="2" t="s">
        <v>32</v>
      </c>
      <c r="D23" s="2">
        <v>10</v>
      </c>
      <c r="E23" s="2">
        <v>9</v>
      </c>
      <c r="F23" s="2">
        <v>9</v>
      </c>
      <c r="G23" s="2">
        <v>10</v>
      </c>
      <c r="H23" s="2">
        <v>5</v>
      </c>
      <c r="I23" s="2">
        <v>9</v>
      </c>
      <c r="J23" s="2">
        <v>9</v>
      </c>
      <c r="K23" s="2">
        <v>5.5</v>
      </c>
      <c r="L23" s="2">
        <v>0</v>
      </c>
      <c r="M23" s="69"/>
      <c r="N23" s="69"/>
      <c r="O23" s="2">
        <v>7</v>
      </c>
      <c r="P23" s="73"/>
      <c r="Q23" s="73"/>
      <c r="R23" s="2">
        <v>8</v>
      </c>
      <c r="S23" s="64"/>
      <c r="T23" s="2">
        <v>9</v>
      </c>
      <c r="U23" s="2">
        <v>9</v>
      </c>
      <c r="V23" s="2">
        <v>3</v>
      </c>
      <c r="W23" s="2">
        <v>9</v>
      </c>
      <c r="X23" s="3" t="s">
        <v>32</v>
      </c>
      <c r="Y23" s="2">
        <f t="shared" si="0"/>
        <v>111.5</v>
      </c>
      <c r="Z23" s="34">
        <f t="shared" si="2"/>
        <v>27.875</v>
      </c>
      <c r="AA23" s="47">
        <v>6</v>
      </c>
      <c r="AB23" s="50">
        <v>16</v>
      </c>
      <c r="AC23" s="47">
        <v>10</v>
      </c>
      <c r="AD23" s="57">
        <f t="shared" si="3"/>
        <v>59.875</v>
      </c>
      <c r="AE23" s="60"/>
    </row>
    <row r="24" spans="1:31" ht="15.75">
      <c r="A24" s="18">
        <v>111619162</v>
      </c>
      <c r="B24" s="14" t="s">
        <v>30</v>
      </c>
      <c r="C24" s="2" t="s">
        <v>32</v>
      </c>
      <c r="D24" s="2" t="s">
        <v>32</v>
      </c>
      <c r="E24" s="2" t="s">
        <v>32</v>
      </c>
      <c r="F24" s="2" t="s">
        <v>32</v>
      </c>
      <c r="G24" s="2" t="s">
        <v>32</v>
      </c>
      <c r="H24" s="2" t="s">
        <v>32</v>
      </c>
      <c r="I24" s="2" t="s">
        <v>32</v>
      </c>
      <c r="J24" s="2" t="s">
        <v>32</v>
      </c>
      <c r="K24" s="2" t="s">
        <v>32</v>
      </c>
      <c r="L24" s="2" t="s">
        <v>32</v>
      </c>
      <c r="M24" s="69"/>
      <c r="N24" s="69"/>
      <c r="O24" s="2" t="s">
        <v>32</v>
      </c>
      <c r="P24" s="73"/>
      <c r="Q24" s="73"/>
      <c r="R24" s="3" t="s">
        <v>32</v>
      </c>
      <c r="S24" s="64"/>
      <c r="T24" s="3" t="s">
        <v>32</v>
      </c>
      <c r="U24" s="3" t="s">
        <v>32</v>
      </c>
      <c r="V24" s="3" t="s">
        <v>32</v>
      </c>
      <c r="W24" s="3" t="s">
        <v>32</v>
      </c>
      <c r="X24" s="3" t="s">
        <v>32</v>
      </c>
      <c r="Y24" s="2">
        <v>0</v>
      </c>
      <c r="Z24" s="34">
        <v>0</v>
      </c>
      <c r="AA24" s="43">
        <v>0</v>
      </c>
      <c r="AB24" s="34">
        <v>0</v>
      </c>
      <c r="AC24" s="54">
        <v>0</v>
      </c>
      <c r="AD24" s="58">
        <v>0</v>
      </c>
      <c r="AE24" s="52"/>
    </row>
    <row r="25" spans="1:31" ht="16.5" thickBot="1">
      <c r="A25" s="19">
        <v>111619232</v>
      </c>
      <c r="B25" s="15" t="s">
        <v>31</v>
      </c>
      <c r="C25" s="16" t="s">
        <v>32</v>
      </c>
      <c r="D25" s="16" t="s">
        <v>32</v>
      </c>
      <c r="E25" s="16" t="s">
        <v>32</v>
      </c>
      <c r="F25" s="16" t="s">
        <v>32</v>
      </c>
      <c r="G25" s="16" t="s">
        <v>32</v>
      </c>
      <c r="H25" s="16" t="s">
        <v>32</v>
      </c>
      <c r="I25" s="16" t="s">
        <v>32</v>
      </c>
      <c r="J25" s="16" t="s">
        <v>32</v>
      </c>
      <c r="K25" s="16" t="s">
        <v>32</v>
      </c>
      <c r="L25" s="16" t="s">
        <v>32</v>
      </c>
      <c r="M25" s="70"/>
      <c r="N25" s="70"/>
      <c r="O25" s="16" t="s">
        <v>32</v>
      </c>
      <c r="P25" s="74"/>
      <c r="Q25" s="74"/>
      <c r="R25" s="17" t="s">
        <v>32</v>
      </c>
      <c r="S25" s="65"/>
      <c r="T25" s="17" t="s">
        <v>32</v>
      </c>
      <c r="U25" s="17" t="s">
        <v>32</v>
      </c>
      <c r="V25" s="17" t="s">
        <v>32</v>
      </c>
      <c r="W25" s="17" t="s">
        <v>32</v>
      </c>
      <c r="X25" s="17" t="s">
        <v>32</v>
      </c>
      <c r="Y25" s="16">
        <v>0</v>
      </c>
      <c r="Z25" s="35">
        <v>0</v>
      </c>
      <c r="AA25" s="45">
        <v>0</v>
      </c>
      <c r="AB25" s="35">
        <v>0</v>
      </c>
      <c r="AC25" s="55">
        <v>0</v>
      </c>
      <c r="AD25" s="59">
        <v>0</v>
      </c>
      <c r="AE25" s="52"/>
    </row>
    <row r="26" spans="1:31" ht="15.75" thickBot="1">
      <c r="Z26" s="1"/>
      <c r="AA26" s="1"/>
      <c r="AB26" s="1"/>
      <c r="AC26" s="1"/>
      <c r="AD26" s="1"/>
    </row>
    <row r="27" spans="1:31">
      <c r="X27" s="29"/>
      <c r="AA27" s="77">
        <f t="shared" ref="Z27:AD27" si="4">MAX(AA6:AA23)</f>
        <v>10</v>
      </c>
      <c r="AB27" s="77">
        <f t="shared" si="4"/>
        <v>30</v>
      </c>
      <c r="AC27" s="77">
        <f t="shared" si="4"/>
        <v>20</v>
      </c>
      <c r="AD27" s="77">
        <f t="shared" si="4"/>
        <v>94</v>
      </c>
    </row>
    <row r="28" spans="1:31">
      <c r="X28" s="29"/>
      <c r="AA28" s="78">
        <f t="shared" ref="Z28:AD28" si="5">MIN(AA6:AA23)</f>
        <v>3</v>
      </c>
      <c r="AB28" s="78">
        <f t="shared" si="5"/>
        <v>16</v>
      </c>
      <c r="AC28" s="78">
        <f t="shared" si="5"/>
        <v>8</v>
      </c>
      <c r="AD28" s="78">
        <f t="shared" si="5"/>
        <v>50</v>
      </c>
    </row>
    <row r="29" spans="1:31" ht="15.75" thickBot="1">
      <c r="X29" s="29"/>
      <c r="AA29" s="79">
        <f t="shared" ref="Z29:AD29" si="6">AVERAGE(AA6:AA23)</f>
        <v>6.6111111111111107</v>
      </c>
      <c r="AB29" s="79">
        <f t="shared" si="6"/>
        <v>23.222222222222221</v>
      </c>
      <c r="AC29" s="79">
        <f t="shared" si="6"/>
        <v>13.833333333333334</v>
      </c>
      <c r="AD29" s="79">
        <f t="shared" si="6"/>
        <v>74.756944444444443</v>
      </c>
    </row>
    <row r="30" spans="1:31">
      <c r="Z30" s="1"/>
      <c r="AA30" s="1"/>
      <c r="AB30" s="1"/>
      <c r="AC30" s="1"/>
      <c r="AD30" s="1"/>
    </row>
    <row r="31" spans="1:31">
      <c r="Z31" s="1"/>
      <c r="AA31" s="1"/>
      <c r="AB31" s="1"/>
      <c r="AC31" s="1"/>
      <c r="AD31" s="1"/>
    </row>
    <row r="32" spans="1:31">
      <c r="Z32" s="1"/>
      <c r="AA32" s="1"/>
      <c r="AB32" s="1"/>
      <c r="AC32" s="1"/>
      <c r="AD32" s="1"/>
    </row>
  </sheetData>
  <mergeCells count="10">
    <mergeCell ref="E2:F2"/>
    <mergeCell ref="G2:H2"/>
    <mergeCell ref="G3:H3"/>
    <mergeCell ref="J3:L3"/>
    <mergeCell ref="K2:L2"/>
    <mergeCell ref="V2:W2"/>
    <mergeCell ref="S4:S25"/>
    <mergeCell ref="M4:N25"/>
    <mergeCell ref="P4:P25"/>
    <mergeCell ref="Q4:Q2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6547</dc:creator>
  <cp:lastModifiedBy>6547</cp:lastModifiedBy>
  <cp:lastPrinted>2014-02-21T06:10:22Z</cp:lastPrinted>
  <dcterms:created xsi:type="dcterms:W3CDTF">2013-09-21T04:48:27Z</dcterms:created>
  <dcterms:modified xsi:type="dcterms:W3CDTF">2014-02-21T06:24:02Z</dcterms:modified>
</cp:coreProperties>
</file>