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32" i="1"/>
  <c r="X31"/>
  <c r="X30"/>
  <c r="Y32"/>
  <c r="Z32"/>
  <c r="AA32"/>
  <c r="AB32"/>
  <c r="Y31"/>
  <c r="Z31"/>
  <c r="AA31"/>
  <c r="AB31"/>
  <c r="Y30"/>
  <c r="Z30"/>
  <c r="AA30"/>
  <c r="AB30"/>
  <c r="AC28"/>
  <c r="AC8"/>
  <c r="AC9"/>
  <c r="AC11"/>
  <c r="AC12"/>
  <c r="AC13"/>
  <c r="AC15"/>
  <c r="AC16"/>
  <c r="AC17"/>
  <c r="AC18"/>
  <c r="AC19"/>
  <c r="AC20"/>
  <c r="AC21"/>
  <c r="AC22"/>
  <c r="AC23"/>
  <c r="AC24"/>
  <c r="AC25"/>
  <c r="AC26"/>
  <c r="V8"/>
  <c r="V9"/>
  <c r="V11"/>
  <c r="V12"/>
  <c r="V13"/>
  <c r="V15"/>
  <c r="V16"/>
  <c r="V17"/>
  <c r="V18"/>
  <c r="V19"/>
  <c r="V20"/>
  <c r="V21"/>
  <c r="V22"/>
  <c r="V23"/>
  <c r="V24"/>
  <c r="V25"/>
  <c r="V26"/>
  <c r="U5"/>
  <c r="V5" s="1"/>
  <c r="AC5" s="1"/>
  <c r="U4"/>
  <c r="U6"/>
  <c r="V6" s="1"/>
  <c r="U7"/>
  <c r="V7" s="1"/>
  <c r="AC7" s="1"/>
  <c r="U8"/>
  <c r="U9"/>
  <c r="U10"/>
  <c r="V10" s="1"/>
  <c r="AC10" s="1"/>
  <c r="U11"/>
  <c r="U12"/>
  <c r="U13"/>
  <c r="U14"/>
  <c r="V14" s="1"/>
  <c r="AC14" s="1"/>
  <c r="U15"/>
  <c r="U16"/>
  <c r="U17"/>
  <c r="U18"/>
  <c r="U19"/>
  <c r="U20"/>
  <c r="U21"/>
  <c r="U22"/>
  <c r="U23"/>
  <c r="U24"/>
  <c r="U25"/>
  <c r="U26"/>
  <c r="U27"/>
  <c r="V27" s="1"/>
  <c r="AC27" s="1"/>
  <c r="AC6" l="1"/>
  <c r="AC32" s="1"/>
  <c r="AC31"/>
  <c r="AC30" l="1"/>
</calcChain>
</file>

<file path=xl/sharedStrings.xml><?xml version="1.0" encoding="utf-8"?>
<sst xmlns="http://schemas.openxmlformats.org/spreadsheetml/2006/main" count="90" uniqueCount="55">
  <si>
    <t>Participant ID</t>
  </si>
  <si>
    <t>Participant's Name</t>
  </si>
  <si>
    <t>Lab#3</t>
  </si>
  <si>
    <t>Lab#4</t>
  </si>
  <si>
    <t>Lab#5</t>
  </si>
  <si>
    <t>Lab#6</t>
  </si>
  <si>
    <t>Lab#7</t>
  </si>
  <si>
    <t>Lab#8</t>
  </si>
  <si>
    <t>Lab#9</t>
  </si>
  <si>
    <t>Lab#10</t>
  </si>
  <si>
    <t>SYED SHAMSHAIR ALI RIZVI</t>
  </si>
  <si>
    <t>SYED MUHAMMAD ALI</t>
  </si>
  <si>
    <t xml:space="preserve">MUHAMMAD NABEEL ASIM </t>
  </si>
  <si>
    <t>SHAHROZ RAFIQ</t>
  </si>
  <si>
    <t>ABRAR HUSSAIN</t>
  </si>
  <si>
    <t>HAFIZ FAHID ALI</t>
  </si>
  <si>
    <t>UMAIR HAYYAT</t>
  </si>
  <si>
    <t>ABDULLAH RAZA KHAN</t>
  </si>
  <si>
    <t>UMAIR HUSSAIN</t>
  </si>
  <si>
    <t>SHAIR AFGUN</t>
  </si>
  <si>
    <t>AMAR ABBAS</t>
  </si>
  <si>
    <t>AQEEL AHMED</t>
  </si>
  <si>
    <t>UMAIR ANWAR</t>
  </si>
  <si>
    <t>FAISAL YASEEN</t>
  </si>
  <si>
    <t>RAMSHA AYUB</t>
  </si>
  <si>
    <t>MOAZAM ALI KHAN</t>
  </si>
  <si>
    <t>SOHAIL YASIR</t>
  </si>
  <si>
    <t>MUHAMMAD ATEEQUE UR-REHMAN</t>
  </si>
  <si>
    <t>QASIM ALI</t>
  </si>
  <si>
    <t>TAHIR SALEEM</t>
  </si>
  <si>
    <t>MUHAMMAD HASSAN MUH DIN</t>
  </si>
  <si>
    <t>USAMA MASOOD</t>
  </si>
  <si>
    <t>MUHAMMAD HASEEB MUSHTAQ</t>
  </si>
  <si>
    <t>AYESHA NISAR</t>
  </si>
  <si>
    <t>A</t>
  </si>
  <si>
    <t>a</t>
  </si>
  <si>
    <t>Lab#1&amp;2</t>
  </si>
  <si>
    <t>Eid-ul-Azha</t>
  </si>
  <si>
    <t>Assignment(5)</t>
  </si>
  <si>
    <t>P</t>
  </si>
  <si>
    <t>Iqbal Day</t>
  </si>
  <si>
    <t>Ashoora</t>
  </si>
  <si>
    <t>Convocation</t>
  </si>
  <si>
    <t>Lab#11&amp;12</t>
  </si>
  <si>
    <t>Lab#13&amp;14</t>
  </si>
  <si>
    <t>Mid-term Quiz</t>
  </si>
  <si>
    <t>Sessionals</t>
  </si>
  <si>
    <t>Absolute</t>
  </si>
  <si>
    <t>Scaled</t>
  </si>
  <si>
    <t>Project</t>
  </si>
  <si>
    <t>Final Viva</t>
  </si>
  <si>
    <t>Total</t>
  </si>
  <si>
    <t>Hardware(10)</t>
  </si>
  <si>
    <t>Report(10)</t>
  </si>
  <si>
    <t>Viva(10)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</si>
</sst>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16" xfId="0" applyBorder="1"/>
    <xf numFmtId="164" fontId="0" fillId="0" borderId="14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0" fillId="7" borderId="2" xfId="0" applyFill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/>
    <xf numFmtId="0" fontId="0" fillId="8" borderId="27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7" borderId="28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topLeftCell="A3" workbookViewId="0">
      <pane xSplit="1" topLeftCell="S1" activePane="topRight" state="frozen"/>
      <selection pane="topRight" activeCell="X7" sqref="X7"/>
    </sheetView>
  </sheetViews>
  <sheetFormatPr defaultRowHeight="15"/>
  <cols>
    <col min="1" max="1" width="18.85546875" customWidth="1"/>
    <col min="2" max="2" width="34.42578125" customWidth="1"/>
    <col min="3" max="3" width="12.140625" customWidth="1"/>
    <col min="4" max="5" width="13.85546875" customWidth="1"/>
    <col min="6" max="7" width="6.7109375" style="4" customWidth="1"/>
    <col min="8" max="8" width="12.5703125" customWidth="1"/>
    <col min="9" max="10" width="13.28515625" customWidth="1"/>
    <col min="11" max="11" width="12.5703125" customWidth="1"/>
    <col min="12" max="12" width="13.85546875" customWidth="1"/>
    <col min="13" max="13" width="11.28515625" customWidth="1"/>
    <col min="14" max="14" width="9.7109375" customWidth="1"/>
    <col min="15" max="15" width="11.42578125" customWidth="1"/>
    <col min="16" max="16" width="12.5703125" customWidth="1"/>
    <col min="17" max="17" width="12.7109375" customWidth="1"/>
    <col min="18" max="18" width="10.7109375" customWidth="1"/>
    <col min="19" max="19" width="12" customWidth="1"/>
    <col min="20" max="22" width="11.140625" customWidth="1"/>
    <col min="23" max="23" width="0.5703125" hidden="1" customWidth="1"/>
    <col min="24" max="24" width="14.42578125" customWidth="1"/>
    <col min="25" max="25" width="13" customWidth="1"/>
    <col min="26" max="26" width="11.85546875" customWidth="1"/>
    <col min="27" max="27" width="12" customWidth="1"/>
    <col min="28" max="28" width="11.7109375" customWidth="1"/>
  </cols>
  <sheetData>
    <row r="1" spans="1:31" ht="15.75" thickBot="1">
      <c r="A1" s="1"/>
      <c r="B1" s="1"/>
      <c r="C1" s="2"/>
      <c r="D1" s="2"/>
      <c r="E1" s="6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</row>
    <row r="2" spans="1:31" ht="15.75" thickBot="1">
      <c r="A2" s="14" t="s">
        <v>0</v>
      </c>
      <c r="B2" s="15" t="s">
        <v>1</v>
      </c>
      <c r="C2" s="15" t="s">
        <v>36</v>
      </c>
      <c r="D2" s="62" t="s">
        <v>2</v>
      </c>
      <c r="E2" s="62"/>
      <c r="F2" s="62" t="s">
        <v>3</v>
      </c>
      <c r="G2" s="62"/>
      <c r="H2" s="15" t="s">
        <v>4</v>
      </c>
      <c r="I2" s="15" t="s">
        <v>5</v>
      </c>
      <c r="J2" s="15" t="s">
        <v>6</v>
      </c>
      <c r="K2" s="16"/>
      <c r="L2" s="16"/>
      <c r="M2" s="15" t="s">
        <v>7</v>
      </c>
      <c r="N2" s="16"/>
      <c r="O2" s="16"/>
      <c r="P2" s="15" t="s">
        <v>8</v>
      </c>
      <c r="Q2" s="16"/>
      <c r="R2" s="15" t="s">
        <v>9</v>
      </c>
      <c r="S2" s="15" t="s">
        <v>43</v>
      </c>
      <c r="T2" s="19" t="s">
        <v>44</v>
      </c>
      <c r="U2" s="24" t="s">
        <v>46</v>
      </c>
      <c r="V2" s="36" t="s">
        <v>46</v>
      </c>
      <c r="W2" s="40" t="s">
        <v>45</v>
      </c>
      <c r="X2" s="50" t="s">
        <v>45</v>
      </c>
      <c r="Y2" s="56" t="s">
        <v>49</v>
      </c>
      <c r="Z2" s="57"/>
      <c r="AA2" s="58"/>
      <c r="AB2" s="47" t="s">
        <v>50</v>
      </c>
      <c r="AC2" s="46" t="s">
        <v>51</v>
      </c>
    </row>
    <row r="3" spans="1:31" ht="15.75" thickBot="1">
      <c r="A3" s="27"/>
      <c r="B3" s="28"/>
      <c r="C3" s="29">
        <v>41524</v>
      </c>
      <c r="D3" s="29">
        <v>41531</v>
      </c>
      <c r="E3" s="29" t="s">
        <v>38</v>
      </c>
      <c r="F3" s="72">
        <v>41538</v>
      </c>
      <c r="G3" s="72"/>
      <c r="H3" s="29">
        <v>41545</v>
      </c>
      <c r="I3" s="29">
        <v>41552</v>
      </c>
      <c r="J3" s="29">
        <v>41559</v>
      </c>
      <c r="K3" s="29">
        <v>41566</v>
      </c>
      <c r="L3" s="29">
        <v>41573</v>
      </c>
      <c r="M3" s="29">
        <v>41580</v>
      </c>
      <c r="N3" s="29">
        <v>41587</v>
      </c>
      <c r="O3" s="29">
        <v>41594</v>
      </c>
      <c r="P3" s="29">
        <v>41601</v>
      </c>
      <c r="Q3" s="29">
        <v>41608</v>
      </c>
      <c r="R3" s="29">
        <v>41615</v>
      </c>
      <c r="S3" s="29">
        <v>41622</v>
      </c>
      <c r="T3" s="30">
        <v>41629</v>
      </c>
      <c r="U3" s="31"/>
      <c r="V3" s="37"/>
      <c r="W3" s="41" t="s">
        <v>47</v>
      </c>
      <c r="X3" s="51" t="s">
        <v>48</v>
      </c>
      <c r="Y3" s="59">
        <v>30</v>
      </c>
      <c r="Z3" s="60"/>
      <c r="AA3" s="61"/>
      <c r="AB3" s="48"/>
      <c r="AC3" s="86"/>
    </row>
    <row r="4" spans="1:31" ht="15.75" thickBot="1">
      <c r="A4" s="18"/>
      <c r="B4" s="16"/>
      <c r="C4" s="33">
        <v>10</v>
      </c>
      <c r="D4" s="33">
        <v>10</v>
      </c>
      <c r="E4" s="33">
        <v>5</v>
      </c>
      <c r="F4" s="33"/>
      <c r="G4" s="33">
        <v>10</v>
      </c>
      <c r="H4" s="33">
        <v>10</v>
      </c>
      <c r="I4" s="33">
        <v>10</v>
      </c>
      <c r="J4" s="33">
        <v>10</v>
      </c>
      <c r="K4" s="33"/>
      <c r="L4" s="33"/>
      <c r="M4" s="33">
        <v>10</v>
      </c>
      <c r="N4" s="33"/>
      <c r="O4" s="33"/>
      <c r="P4" s="33">
        <v>10</v>
      </c>
      <c r="Q4" s="33"/>
      <c r="R4" s="33">
        <v>10</v>
      </c>
      <c r="S4" s="33">
        <v>10</v>
      </c>
      <c r="T4" s="33">
        <v>10</v>
      </c>
      <c r="U4" s="34">
        <f>SUM(C4:E4,G4,H4:J4,M4,R4:T4)</f>
        <v>105</v>
      </c>
      <c r="V4" s="38">
        <v>40</v>
      </c>
      <c r="W4" s="42">
        <v>20</v>
      </c>
      <c r="X4" s="52">
        <v>10</v>
      </c>
      <c r="Y4" s="55" t="s">
        <v>52</v>
      </c>
      <c r="Z4" s="55" t="s">
        <v>53</v>
      </c>
      <c r="AA4" s="48" t="s">
        <v>54</v>
      </c>
      <c r="AB4" s="48">
        <v>20</v>
      </c>
      <c r="AC4" s="87">
        <v>100</v>
      </c>
    </row>
    <row r="5" spans="1:31">
      <c r="A5" s="32">
        <v>101519003</v>
      </c>
      <c r="B5" s="17" t="s">
        <v>12</v>
      </c>
      <c r="C5" s="17">
        <v>10</v>
      </c>
      <c r="D5" s="17">
        <v>10</v>
      </c>
      <c r="E5" s="17">
        <v>3</v>
      </c>
      <c r="F5" s="54" t="s">
        <v>39</v>
      </c>
      <c r="G5" s="54">
        <v>5</v>
      </c>
      <c r="H5" s="17">
        <v>10</v>
      </c>
      <c r="I5" s="17">
        <v>9</v>
      </c>
      <c r="J5" s="17">
        <v>9</v>
      </c>
      <c r="K5" s="73" t="s">
        <v>37</v>
      </c>
      <c r="L5" s="73"/>
      <c r="M5" s="17">
        <v>9</v>
      </c>
      <c r="N5" s="63" t="s">
        <v>40</v>
      </c>
      <c r="O5" s="69" t="s">
        <v>41</v>
      </c>
      <c r="P5" s="17">
        <v>9</v>
      </c>
      <c r="Q5" s="66" t="s">
        <v>42</v>
      </c>
      <c r="R5" s="17">
        <v>8</v>
      </c>
      <c r="S5" s="17">
        <v>9</v>
      </c>
      <c r="T5" s="20">
        <v>9</v>
      </c>
      <c r="U5" s="26">
        <f>SUM(C5:E5,G5,H5:J5,M5,R5:T5)</f>
        <v>91</v>
      </c>
      <c r="V5" s="39">
        <f>U5*40/105</f>
        <v>34.666666666666664</v>
      </c>
      <c r="W5" s="43">
        <v>7.5</v>
      </c>
      <c r="X5" s="76">
        <v>5</v>
      </c>
      <c r="Y5" s="48">
        <v>10</v>
      </c>
      <c r="Z5" s="48">
        <v>8</v>
      </c>
      <c r="AA5" s="48">
        <v>7</v>
      </c>
      <c r="AB5" s="48">
        <v>18</v>
      </c>
      <c r="AC5" s="88">
        <f>SUM(V5,X5:AB5)</f>
        <v>82.666666666666657</v>
      </c>
      <c r="AD5" s="83"/>
      <c r="AE5" s="82"/>
    </row>
    <row r="6" spans="1:31">
      <c r="A6" s="10">
        <v>101519011</v>
      </c>
      <c r="B6" s="7" t="s">
        <v>13</v>
      </c>
      <c r="C6" s="7">
        <v>10</v>
      </c>
      <c r="D6" s="7">
        <v>10</v>
      </c>
      <c r="E6" s="7">
        <v>0</v>
      </c>
      <c r="F6" s="8" t="s">
        <v>34</v>
      </c>
      <c r="G6" s="8">
        <v>0</v>
      </c>
      <c r="H6" s="7">
        <v>10</v>
      </c>
      <c r="I6" s="7">
        <v>9</v>
      </c>
      <c r="J6" s="7">
        <v>9</v>
      </c>
      <c r="K6" s="74"/>
      <c r="L6" s="74"/>
      <c r="M6" s="7">
        <v>9</v>
      </c>
      <c r="N6" s="64"/>
      <c r="O6" s="70"/>
      <c r="P6" s="7">
        <v>7</v>
      </c>
      <c r="Q6" s="67"/>
      <c r="R6" s="7">
        <v>8</v>
      </c>
      <c r="S6" s="7">
        <v>8</v>
      </c>
      <c r="T6" s="21">
        <v>9</v>
      </c>
      <c r="U6" s="26">
        <f t="shared" ref="U6:U27" si="0">SUM(C6:E6,G6,H6:J6,M6,R6:T6)</f>
        <v>82</v>
      </c>
      <c r="V6" s="39">
        <f t="shared" ref="V6:V27" si="1">U6*40/105</f>
        <v>31.238095238095237</v>
      </c>
      <c r="W6" s="44">
        <v>7</v>
      </c>
      <c r="X6" s="77">
        <v>5</v>
      </c>
      <c r="Y6" s="48">
        <v>8</v>
      </c>
      <c r="Z6" s="48">
        <v>8</v>
      </c>
      <c r="AA6" s="48">
        <v>7</v>
      </c>
      <c r="AB6" s="48">
        <v>15</v>
      </c>
      <c r="AC6" s="88">
        <f t="shared" ref="AC6:AC28" si="2">SUM(V6,X6:AB6)</f>
        <v>74.238095238095241</v>
      </c>
      <c r="AD6" s="83"/>
      <c r="AE6" s="82"/>
    </row>
    <row r="7" spans="1:31">
      <c r="A7" s="10">
        <v>101519018</v>
      </c>
      <c r="B7" s="7" t="s">
        <v>14</v>
      </c>
      <c r="C7" s="7">
        <v>10</v>
      </c>
      <c r="D7" s="7">
        <v>10</v>
      </c>
      <c r="E7" s="7">
        <v>3</v>
      </c>
      <c r="F7" s="8" t="s">
        <v>34</v>
      </c>
      <c r="G7" s="8">
        <v>0</v>
      </c>
      <c r="H7" s="7">
        <v>10</v>
      </c>
      <c r="I7" s="7">
        <v>9</v>
      </c>
      <c r="J7" s="7">
        <v>9</v>
      </c>
      <c r="K7" s="74"/>
      <c r="L7" s="74"/>
      <c r="M7" s="7">
        <v>9</v>
      </c>
      <c r="N7" s="64"/>
      <c r="O7" s="70"/>
      <c r="P7" s="7">
        <v>9</v>
      </c>
      <c r="Q7" s="67"/>
      <c r="R7" s="7">
        <v>8</v>
      </c>
      <c r="S7" s="7">
        <v>9</v>
      </c>
      <c r="T7" s="21">
        <v>9</v>
      </c>
      <c r="U7" s="26">
        <f t="shared" si="0"/>
        <v>86</v>
      </c>
      <c r="V7" s="39">
        <f t="shared" si="1"/>
        <v>32.761904761904759</v>
      </c>
      <c r="W7" s="44">
        <v>11</v>
      </c>
      <c r="X7" s="77">
        <v>7</v>
      </c>
      <c r="Y7" s="48">
        <v>10</v>
      </c>
      <c r="Z7" s="48">
        <v>8</v>
      </c>
      <c r="AA7" s="48">
        <v>8</v>
      </c>
      <c r="AB7" s="48">
        <v>19</v>
      </c>
      <c r="AC7" s="88">
        <f t="shared" si="2"/>
        <v>84.761904761904759</v>
      </c>
      <c r="AD7" s="83"/>
      <c r="AE7" s="82"/>
    </row>
    <row r="8" spans="1:31">
      <c r="A8" s="10">
        <v>101519020</v>
      </c>
      <c r="B8" s="7" t="s">
        <v>15</v>
      </c>
      <c r="C8" s="7">
        <v>10</v>
      </c>
      <c r="D8" s="7">
        <v>10</v>
      </c>
      <c r="E8" s="7">
        <v>0</v>
      </c>
      <c r="F8" s="8" t="s">
        <v>34</v>
      </c>
      <c r="G8" s="8">
        <v>0</v>
      </c>
      <c r="H8" s="7">
        <v>10</v>
      </c>
      <c r="I8" s="7">
        <v>9</v>
      </c>
      <c r="J8" s="7">
        <v>10</v>
      </c>
      <c r="K8" s="74"/>
      <c r="L8" s="74"/>
      <c r="M8" s="7">
        <v>9</v>
      </c>
      <c r="N8" s="64"/>
      <c r="O8" s="70"/>
      <c r="P8" s="7">
        <v>8.5</v>
      </c>
      <c r="Q8" s="67"/>
      <c r="R8" s="7">
        <v>8</v>
      </c>
      <c r="S8" s="7">
        <v>8</v>
      </c>
      <c r="T8" s="21">
        <v>10</v>
      </c>
      <c r="U8" s="26">
        <f t="shared" si="0"/>
        <v>84</v>
      </c>
      <c r="V8" s="39">
        <f t="shared" si="1"/>
        <v>32</v>
      </c>
      <c r="W8" s="44">
        <v>10</v>
      </c>
      <c r="X8" s="77">
        <v>6</v>
      </c>
      <c r="Y8" s="48">
        <v>8</v>
      </c>
      <c r="Z8" s="48">
        <v>8</v>
      </c>
      <c r="AA8" s="48">
        <v>7</v>
      </c>
      <c r="AB8" s="48">
        <v>18</v>
      </c>
      <c r="AC8" s="88">
        <f t="shared" si="2"/>
        <v>79</v>
      </c>
      <c r="AD8" s="83"/>
      <c r="AE8" s="82"/>
    </row>
    <row r="9" spans="1:31">
      <c r="A9" s="10">
        <v>101519021</v>
      </c>
      <c r="B9" s="7" t="s">
        <v>16</v>
      </c>
      <c r="C9" s="7">
        <v>10</v>
      </c>
      <c r="D9" s="7">
        <v>10</v>
      </c>
      <c r="E9" s="7">
        <v>0</v>
      </c>
      <c r="F9" s="8" t="s">
        <v>34</v>
      </c>
      <c r="G9" s="8">
        <v>0</v>
      </c>
      <c r="H9" s="7">
        <v>10</v>
      </c>
      <c r="I9" s="7">
        <v>9</v>
      </c>
      <c r="J9" s="7">
        <v>9</v>
      </c>
      <c r="K9" s="74"/>
      <c r="L9" s="74"/>
      <c r="M9" s="7">
        <v>9</v>
      </c>
      <c r="N9" s="64"/>
      <c r="O9" s="70"/>
      <c r="P9" s="7">
        <v>8.5</v>
      </c>
      <c r="Q9" s="67"/>
      <c r="R9" s="7">
        <v>8</v>
      </c>
      <c r="S9" s="7">
        <v>8</v>
      </c>
      <c r="T9" s="21">
        <v>10</v>
      </c>
      <c r="U9" s="26">
        <f t="shared" si="0"/>
        <v>83</v>
      </c>
      <c r="V9" s="39">
        <f t="shared" si="1"/>
        <v>31.61904761904762</v>
      </c>
      <c r="W9" s="44">
        <v>14</v>
      </c>
      <c r="X9" s="77">
        <v>9</v>
      </c>
      <c r="Y9" s="48">
        <v>9</v>
      </c>
      <c r="Z9" s="48">
        <v>8</v>
      </c>
      <c r="AA9" s="48">
        <v>8</v>
      </c>
      <c r="AB9" s="48">
        <v>15</v>
      </c>
      <c r="AC9" s="88">
        <f t="shared" si="2"/>
        <v>80.61904761904762</v>
      </c>
      <c r="AD9" s="83"/>
      <c r="AE9" s="82"/>
    </row>
    <row r="10" spans="1:31">
      <c r="A10" s="10">
        <v>101519026</v>
      </c>
      <c r="B10" s="7" t="s">
        <v>17</v>
      </c>
      <c r="C10" s="7">
        <v>10</v>
      </c>
      <c r="D10" s="7">
        <v>10</v>
      </c>
      <c r="E10" s="7">
        <v>3.5</v>
      </c>
      <c r="F10" s="8" t="s">
        <v>34</v>
      </c>
      <c r="G10" s="8">
        <v>0</v>
      </c>
      <c r="H10" s="7">
        <v>10</v>
      </c>
      <c r="I10" s="7">
        <v>9</v>
      </c>
      <c r="J10" s="7">
        <v>9</v>
      </c>
      <c r="K10" s="74"/>
      <c r="L10" s="74"/>
      <c r="M10" s="7">
        <v>9</v>
      </c>
      <c r="N10" s="64"/>
      <c r="O10" s="70"/>
      <c r="P10" s="7">
        <v>9</v>
      </c>
      <c r="Q10" s="67"/>
      <c r="R10" s="7">
        <v>9</v>
      </c>
      <c r="S10" s="7">
        <v>10</v>
      </c>
      <c r="T10" s="21">
        <v>10</v>
      </c>
      <c r="U10" s="26">
        <f t="shared" si="0"/>
        <v>89.5</v>
      </c>
      <c r="V10" s="39">
        <f t="shared" si="1"/>
        <v>34.095238095238095</v>
      </c>
      <c r="W10" s="44">
        <v>14.5</v>
      </c>
      <c r="X10" s="77">
        <v>9</v>
      </c>
      <c r="Y10" s="48">
        <v>9</v>
      </c>
      <c r="Z10" s="48">
        <v>9</v>
      </c>
      <c r="AA10" s="48">
        <v>8</v>
      </c>
      <c r="AB10" s="48">
        <v>18</v>
      </c>
      <c r="AC10" s="88">
        <f t="shared" si="2"/>
        <v>87.095238095238102</v>
      </c>
      <c r="AD10" s="83"/>
      <c r="AE10" s="82"/>
    </row>
    <row r="11" spans="1:31">
      <c r="A11" s="10">
        <v>101519029</v>
      </c>
      <c r="B11" s="7" t="s">
        <v>18</v>
      </c>
      <c r="C11" s="7">
        <v>9</v>
      </c>
      <c r="D11" s="7">
        <v>10</v>
      </c>
      <c r="E11" s="7">
        <v>2</v>
      </c>
      <c r="F11" s="8" t="s">
        <v>34</v>
      </c>
      <c r="G11" s="8">
        <v>0</v>
      </c>
      <c r="H11" s="7">
        <v>10</v>
      </c>
      <c r="I11" s="7">
        <v>9</v>
      </c>
      <c r="J11" s="7">
        <v>9</v>
      </c>
      <c r="K11" s="74"/>
      <c r="L11" s="74"/>
      <c r="M11" s="7">
        <v>8</v>
      </c>
      <c r="N11" s="64"/>
      <c r="O11" s="70"/>
      <c r="P11" s="7">
        <v>8.5</v>
      </c>
      <c r="Q11" s="67"/>
      <c r="R11" s="7">
        <v>9</v>
      </c>
      <c r="S11" s="7">
        <v>8</v>
      </c>
      <c r="T11" s="21">
        <v>10</v>
      </c>
      <c r="U11" s="26">
        <f t="shared" si="0"/>
        <v>84</v>
      </c>
      <c r="V11" s="39">
        <f t="shared" si="1"/>
        <v>32</v>
      </c>
      <c r="W11" s="44">
        <v>12.5</v>
      </c>
      <c r="X11" s="77">
        <v>8</v>
      </c>
      <c r="Y11" s="48">
        <v>9</v>
      </c>
      <c r="Z11" s="48">
        <v>9</v>
      </c>
      <c r="AA11" s="48">
        <v>7</v>
      </c>
      <c r="AB11" s="48">
        <v>15</v>
      </c>
      <c r="AC11" s="88">
        <f t="shared" si="2"/>
        <v>80</v>
      </c>
      <c r="AD11" s="83"/>
      <c r="AE11" s="82"/>
    </row>
    <row r="12" spans="1:31">
      <c r="A12" s="10">
        <v>101519036</v>
      </c>
      <c r="B12" s="7" t="s">
        <v>19</v>
      </c>
      <c r="C12" s="7">
        <v>10</v>
      </c>
      <c r="D12" s="7">
        <v>10</v>
      </c>
      <c r="E12" s="7">
        <v>0</v>
      </c>
      <c r="F12" s="8" t="s">
        <v>34</v>
      </c>
      <c r="G12" s="8">
        <v>0</v>
      </c>
      <c r="H12" s="7">
        <v>10</v>
      </c>
      <c r="I12" s="7">
        <v>9</v>
      </c>
      <c r="J12" s="7">
        <v>9</v>
      </c>
      <c r="K12" s="74"/>
      <c r="L12" s="74"/>
      <c r="M12" s="7">
        <v>9</v>
      </c>
      <c r="N12" s="64"/>
      <c r="O12" s="70"/>
      <c r="P12" s="7">
        <v>9</v>
      </c>
      <c r="Q12" s="67"/>
      <c r="R12" s="7">
        <v>8</v>
      </c>
      <c r="S12" s="7">
        <v>8</v>
      </c>
      <c r="T12" s="22" t="s">
        <v>34</v>
      </c>
      <c r="U12" s="26">
        <f t="shared" si="0"/>
        <v>73</v>
      </c>
      <c r="V12" s="39">
        <f t="shared" si="1"/>
        <v>27.80952380952381</v>
      </c>
      <c r="W12" s="44">
        <v>9</v>
      </c>
      <c r="X12" s="77">
        <v>6</v>
      </c>
      <c r="Y12" s="48">
        <v>9</v>
      </c>
      <c r="Z12" s="48">
        <v>8</v>
      </c>
      <c r="AA12" s="48">
        <v>8</v>
      </c>
      <c r="AB12" s="48">
        <v>12</v>
      </c>
      <c r="AC12" s="88">
        <f t="shared" si="2"/>
        <v>70.80952380952381</v>
      </c>
      <c r="AD12" s="83"/>
      <c r="AE12" s="82"/>
    </row>
    <row r="13" spans="1:31">
      <c r="A13" s="10">
        <v>101519042</v>
      </c>
      <c r="B13" s="7" t="s">
        <v>20</v>
      </c>
      <c r="C13" s="7">
        <v>10</v>
      </c>
      <c r="D13" s="7">
        <v>10</v>
      </c>
      <c r="E13" s="7">
        <v>2</v>
      </c>
      <c r="F13" s="8" t="s">
        <v>34</v>
      </c>
      <c r="G13" s="8">
        <v>0</v>
      </c>
      <c r="H13" s="7">
        <v>10</v>
      </c>
      <c r="I13" s="7">
        <v>10</v>
      </c>
      <c r="J13" s="7" t="s">
        <v>34</v>
      </c>
      <c r="K13" s="74"/>
      <c r="L13" s="74"/>
      <c r="M13" s="7">
        <v>8.5</v>
      </c>
      <c r="N13" s="64"/>
      <c r="O13" s="70"/>
      <c r="P13" s="7">
        <v>8.5</v>
      </c>
      <c r="Q13" s="67"/>
      <c r="R13" s="7">
        <v>8</v>
      </c>
      <c r="S13" s="7">
        <v>8</v>
      </c>
      <c r="T13" s="21">
        <v>10</v>
      </c>
      <c r="U13" s="26">
        <f t="shared" si="0"/>
        <v>76.5</v>
      </c>
      <c r="V13" s="39">
        <f t="shared" si="1"/>
        <v>29.142857142857142</v>
      </c>
      <c r="W13" s="44">
        <v>7</v>
      </c>
      <c r="X13" s="77">
        <v>5</v>
      </c>
      <c r="Y13" s="48">
        <v>10</v>
      </c>
      <c r="Z13" s="48">
        <v>8</v>
      </c>
      <c r="AA13" s="48">
        <v>9</v>
      </c>
      <c r="AB13" s="48">
        <v>14</v>
      </c>
      <c r="AC13" s="88">
        <f t="shared" si="2"/>
        <v>75.142857142857139</v>
      </c>
      <c r="AD13" s="83"/>
      <c r="AE13" s="82"/>
    </row>
    <row r="14" spans="1:31">
      <c r="A14" s="10">
        <v>101519043</v>
      </c>
      <c r="B14" s="7" t="s">
        <v>21</v>
      </c>
      <c r="C14" s="7">
        <v>7</v>
      </c>
      <c r="D14" s="7">
        <v>10</v>
      </c>
      <c r="E14" s="7">
        <v>2</v>
      </c>
      <c r="F14" s="8" t="s">
        <v>34</v>
      </c>
      <c r="G14" s="8">
        <v>0</v>
      </c>
      <c r="H14" s="7">
        <v>10</v>
      </c>
      <c r="I14" s="7">
        <v>10</v>
      </c>
      <c r="J14" s="7">
        <v>9</v>
      </c>
      <c r="K14" s="74"/>
      <c r="L14" s="74"/>
      <c r="M14" s="7">
        <v>8</v>
      </c>
      <c r="N14" s="64"/>
      <c r="O14" s="70"/>
      <c r="P14" s="7">
        <v>8.5</v>
      </c>
      <c r="Q14" s="67"/>
      <c r="R14" s="7">
        <v>8</v>
      </c>
      <c r="S14" s="7">
        <v>8</v>
      </c>
      <c r="T14" s="21">
        <v>10</v>
      </c>
      <c r="U14" s="26">
        <f t="shared" si="0"/>
        <v>82</v>
      </c>
      <c r="V14" s="39">
        <f t="shared" si="1"/>
        <v>31.238095238095237</v>
      </c>
      <c r="W14" s="44">
        <v>10</v>
      </c>
      <c r="X14" s="77">
        <v>6</v>
      </c>
      <c r="Y14" s="48">
        <v>10</v>
      </c>
      <c r="Z14" s="48">
        <v>8</v>
      </c>
      <c r="AA14" s="48">
        <v>9</v>
      </c>
      <c r="AB14" s="48">
        <v>14</v>
      </c>
      <c r="AC14" s="88">
        <f t="shared" si="2"/>
        <v>78.238095238095241</v>
      </c>
      <c r="AD14" s="83"/>
      <c r="AE14" s="82"/>
    </row>
    <row r="15" spans="1:31">
      <c r="A15" s="10">
        <v>101519049</v>
      </c>
      <c r="B15" s="7" t="s">
        <v>22</v>
      </c>
      <c r="C15" s="7" t="s">
        <v>34</v>
      </c>
      <c r="D15" s="7" t="s">
        <v>35</v>
      </c>
      <c r="E15" s="7">
        <v>0</v>
      </c>
      <c r="F15" s="9" t="s">
        <v>39</v>
      </c>
      <c r="G15" s="9">
        <v>5</v>
      </c>
      <c r="H15" s="7">
        <v>10</v>
      </c>
      <c r="I15" s="7">
        <v>9</v>
      </c>
      <c r="J15" s="7">
        <v>9</v>
      </c>
      <c r="K15" s="74"/>
      <c r="L15" s="74"/>
      <c r="M15" s="7">
        <v>10</v>
      </c>
      <c r="N15" s="64"/>
      <c r="O15" s="70"/>
      <c r="P15" s="7">
        <v>9</v>
      </c>
      <c r="Q15" s="67"/>
      <c r="R15" s="7">
        <v>9</v>
      </c>
      <c r="S15" s="7">
        <v>9</v>
      </c>
      <c r="T15" s="21">
        <v>9</v>
      </c>
      <c r="U15" s="26">
        <f t="shared" si="0"/>
        <v>70</v>
      </c>
      <c r="V15" s="39">
        <f t="shared" si="1"/>
        <v>26.666666666666668</v>
      </c>
      <c r="W15" s="44">
        <v>15.5</v>
      </c>
      <c r="X15" s="77">
        <v>9</v>
      </c>
      <c r="Y15" s="48">
        <v>8</v>
      </c>
      <c r="Z15" s="48">
        <v>8</v>
      </c>
      <c r="AA15" s="48">
        <v>8</v>
      </c>
      <c r="AB15" s="48">
        <v>17</v>
      </c>
      <c r="AC15" s="88">
        <f t="shared" si="2"/>
        <v>76.666666666666671</v>
      </c>
      <c r="AD15" s="83"/>
      <c r="AE15" s="82"/>
    </row>
    <row r="16" spans="1:31">
      <c r="A16" s="10">
        <v>101519050</v>
      </c>
      <c r="B16" s="7" t="s">
        <v>23</v>
      </c>
      <c r="C16" s="7">
        <v>10</v>
      </c>
      <c r="D16" s="7">
        <v>10</v>
      </c>
      <c r="E16" s="7">
        <v>0</v>
      </c>
      <c r="F16" s="8" t="s">
        <v>34</v>
      </c>
      <c r="G16" s="8">
        <v>0</v>
      </c>
      <c r="H16" s="7">
        <v>10</v>
      </c>
      <c r="I16" s="7">
        <v>9</v>
      </c>
      <c r="J16" s="7">
        <v>9</v>
      </c>
      <c r="K16" s="74"/>
      <c r="L16" s="74"/>
      <c r="M16" s="7">
        <v>9</v>
      </c>
      <c r="N16" s="64"/>
      <c r="O16" s="70"/>
      <c r="P16" s="7">
        <v>10</v>
      </c>
      <c r="Q16" s="67"/>
      <c r="R16" s="7">
        <v>10</v>
      </c>
      <c r="S16" s="7">
        <v>10</v>
      </c>
      <c r="T16" s="21">
        <v>10</v>
      </c>
      <c r="U16" s="26">
        <f t="shared" si="0"/>
        <v>87</v>
      </c>
      <c r="V16" s="39">
        <f t="shared" si="1"/>
        <v>33.142857142857146</v>
      </c>
      <c r="W16" s="44">
        <v>12</v>
      </c>
      <c r="X16" s="77">
        <v>7</v>
      </c>
      <c r="Y16" s="48">
        <v>10</v>
      </c>
      <c r="Z16" s="48">
        <v>9</v>
      </c>
      <c r="AA16" s="48">
        <v>9</v>
      </c>
      <c r="AB16" s="48">
        <v>19</v>
      </c>
      <c r="AC16" s="88">
        <f t="shared" si="2"/>
        <v>87.142857142857139</v>
      </c>
      <c r="AD16" s="83"/>
      <c r="AE16" s="82"/>
    </row>
    <row r="17" spans="1:31">
      <c r="A17" s="10">
        <v>101519066</v>
      </c>
      <c r="B17" s="7" t="s">
        <v>24</v>
      </c>
      <c r="C17" s="7">
        <v>10</v>
      </c>
      <c r="D17" s="7">
        <v>10</v>
      </c>
      <c r="E17" s="7">
        <v>0</v>
      </c>
      <c r="F17" s="8" t="s">
        <v>34</v>
      </c>
      <c r="G17" s="8">
        <v>0</v>
      </c>
      <c r="H17" s="7">
        <v>10</v>
      </c>
      <c r="I17" s="7">
        <v>8</v>
      </c>
      <c r="J17" s="7">
        <v>9</v>
      </c>
      <c r="K17" s="74"/>
      <c r="L17" s="74"/>
      <c r="M17" s="7">
        <v>9</v>
      </c>
      <c r="N17" s="64"/>
      <c r="O17" s="70"/>
      <c r="P17" s="7">
        <v>8.5</v>
      </c>
      <c r="Q17" s="67"/>
      <c r="R17" s="7">
        <v>10</v>
      </c>
      <c r="S17" s="7">
        <v>8</v>
      </c>
      <c r="T17" s="21">
        <v>10</v>
      </c>
      <c r="U17" s="26">
        <f t="shared" si="0"/>
        <v>84</v>
      </c>
      <c r="V17" s="39">
        <f t="shared" si="1"/>
        <v>32</v>
      </c>
      <c r="W17" s="44">
        <v>7</v>
      </c>
      <c r="X17" s="77">
        <v>5</v>
      </c>
      <c r="Y17" s="48">
        <v>8.5</v>
      </c>
      <c r="Z17" s="48">
        <v>9</v>
      </c>
      <c r="AA17" s="48">
        <v>10</v>
      </c>
      <c r="AB17" s="48">
        <v>16</v>
      </c>
      <c r="AC17" s="88">
        <f t="shared" si="2"/>
        <v>80.5</v>
      </c>
      <c r="AD17" s="83"/>
      <c r="AE17" s="82"/>
    </row>
    <row r="18" spans="1:31">
      <c r="A18" s="10">
        <v>101519077</v>
      </c>
      <c r="B18" s="7" t="s">
        <v>25</v>
      </c>
      <c r="C18" s="7">
        <v>10</v>
      </c>
      <c r="D18" s="7">
        <v>10</v>
      </c>
      <c r="E18" s="7">
        <v>0</v>
      </c>
      <c r="F18" s="8" t="s">
        <v>34</v>
      </c>
      <c r="G18" s="8">
        <v>0</v>
      </c>
      <c r="H18" s="7">
        <v>10</v>
      </c>
      <c r="I18" s="7">
        <v>9</v>
      </c>
      <c r="J18" s="7">
        <v>9</v>
      </c>
      <c r="K18" s="74"/>
      <c r="L18" s="74"/>
      <c r="M18" s="7">
        <v>9</v>
      </c>
      <c r="N18" s="64"/>
      <c r="O18" s="70"/>
      <c r="P18" s="7">
        <v>8.5</v>
      </c>
      <c r="Q18" s="67"/>
      <c r="R18" s="7">
        <v>10</v>
      </c>
      <c r="S18" s="7">
        <v>8</v>
      </c>
      <c r="T18" s="21">
        <v>10</v>
      </c>
      <c r="U18" s="26">
        <f t="shared" si="0"/>
        <v>85</v>
      </c>
      <c r="V18" s="39">
        <f t="shared" si="1"/>
        <v>32.38095238095238</v>
      </c>
      <c r="W18" s="44">
        <v>13</v>
      </c>
      <c r="X18" s="77">
        <v>8</v>
      </c>
      <c r="Y18" s="48">
        <v>8.5</v>
      </c>
      <c r="Z18" s="48">
        <v>9</v>
      </c>
      <c r="AA18" s="48">
        <v>10</v>
      </c>
      <c r="AB18" s="48">
        <v>16</v>
      </c>
      <c r="AC18" s="88">
        <f t="shared" si="2"/>
        <v>83.88095238095238</v>
      </c>
      <c r="AD18" s="83"/>
      <c r="AE18" s="82"/>
    </row>
    <row r="19" spans="1:31">
      <c r="A19" s="10">
        <v>101519084</v>
      </c>
      <c r="B19" s="7" t="s">
        <v>26</v>
      </c>
      <c r="C19" s="7">
        <v>8</v>
      </c>
      <c r="D19" s="7">
        <v>10</v>
      </c>
      <c r="E19" s="7">
        <v>2</v>
      </c>
      <c r="F19" s="8" t="s">
        <v>34</v>
      </c>
      <c r="G19" s="8">
        <v>0</v>
      </c>
      <c r="H19" s="7">
        <v>10</v>
      </c>
      <c r="I19" s="7">
        <v>9</v>
      </c>
      <c r="J19" s="7">
        <v>9</v>
      </c>
      <c r="K19" s="74"/>
      <c r="L19" s="74"/>
      <c r="M19" s="7">
        <v>8</v>
      </c>
      <c r="N19" s="64"/>
      <c r="O19" s="70"/>
      <c r="P19" s="7">
        <v>8.5</v>
      </c>
      <c r="Q19" s="67"/>
      <c r="R19" s="7">
        <v>8</v>
      </c>
      <c r="S19" s="7">
        <v>8</v>
      </c>
      <c r="T19" s="21">
        <v>10</v>
      </c>
      <c r="U19" s="26">
        <f t="shared" si="0"/>
        <v>82</v>
      </c>
      <c r="V19" s="39">
        <f t="shared" si="1"/>
        <v>31.238095238095237</v>
      </c>
      <c r="W19" s="44">
        <v>9</v>
      </c>
      <c r="X19" s="77">
        <v>6</v>
      </c>
      <c r="Y19" s="48">
        <v>10</v>
      </c>
      <c r="Z19" s="48">
        <v>8</v>
      </c>
      <c r="AA19" s="48">
        <v>10</v>
      </c>
      <c r="AB19" s="48">
        <v>20</v>
      </c>
      <c r="AC19" s="88">
        <f t="shared" si="2"/>
        <v>85.238095238095241</v>
      </c>
      <c r="AD19" s="83"/>
      <c r="AE19" s="82"/>
    </row>
    <row r="20" spans="1:31">
      <c r="A20" s="10">
        <v>101519085</v>
      </c>
      <c r="B20" s="7" t="s">
        <v>27</v>
      </c>
      <c r="C20" s="7">
        <v>9</v>
      </c>
      <c r="D20" s="7">
        <v>10</v>
      </c>
      <c r="E20" s="7">
        <v>2</v>
      </c>
      <c r="F20" s="8" t="s">
        <v>34</v>
      </c>
      <c r="G20" s="8">
        <v>0</v>
      </c>
      <c r="H20" s="7">
        <v>10</v>
      </c>
      <c r="I20" s="7">
        <v>9</v>
      </c>
      <c r="J20" s="7">
        <v>10</v>
      </c>
      <c r="K20" s="74"/>
      <c r="L20" s="74"/>
      <c r="M20" s="7">
        <v>8</v>
      </c>
      <c r="N20" s="64"/>
      <c r="O20" s="70"/>
      <c r="P20" s="7">
        <v>8.5</v>
      </c>
      <c r="Q20" s="67"/>
      <c r="R20" s="7">
        <v>8</v>
      </c>
      <c r="S20" s="7">
        <v>8</v>
      </c>
      <c r="T20" s="21">
        <v>10</v>
      </c>
      <c r="U20" s="26">
        <f t="shared" si="0"/>
        <v>84</v>
      </c>
      <c r="V20" s="39">
        <f t="shared" si="1"/>
        <v>32</v>
      </c>
      <c r="W20" s="44">
        <v>5.5</v>
      </c>
      <c r="X20" s="77">
        <v>4</v>
      </c>
      <c r="Y20" s="48">
        <v>9</v>
      </c>
      <c r="Z20" s="48">
        <v>9</v>
      </c>
      <c r="AA20" s="48">
        <v>7.5</v>
      </c>
      <c r="AB20" s="48">
        <v>13</v>
      </c>
      <c r="AC20" s="88">
        <f t="shared" si="2"/>
        <v>74.5</v>
      </c>
      <c r="AD20" s="83"/>
      <c r="AE20" s="82"/>
    </row>
    <row r="21" spans="1:31">
      <c r="A21" s="10">
        <v>101519107</v>
      </c>
      <c r="B21" s="7" t="s">
        <v>10</v>
      </c>
      <c r="C21" s="7">
        <v>10</v>
      </c>
      <c r="D21" s="7">
        <v>10</v>
      </c>
      <c r="E21" s="7">
        <v>0</v>
      </c>
      <c r="F21" s="8" t="s">
        <v>34</v>
      </c>
      <c r="G21" s="8">
        <v>0</v>
      </c>
      <c r="H21" s="7">
        <v>10</v>
      </c>
      <c r="I21" s="7" t="s">
        <v>34</v>
      </c>
      <c r="J21" s="7" t="s">
        <v>34</v>
      </c>
      <c r="K21" s="74"/>
      <c r="L21" s="74"/>
      <c r="M21" s="7">
        <v>8.5</v>
      </c>
      <c r="N21" s="64"/>
      <c r="O21" s="70"/>
      <c r="P21" s="7">
        <v>9</v>
      </c>
      <c r="Q21" s="67"/>
      <c r="R21" s="7">
        <v>7</v>
      </c>
      <c r="S21" s="7">
        <v>7</v>
      </c>
      <c r="T21" s="21">
        <v>9</v>
      </c>
      <c r="U21" s="26">
        <f t="shared" si="0"/>
        <v>61.5</v>
      </c>
      <c r="V21" s="39">
        <f t="shared" si="1"/>
        <v>23.428571428571427</v>
      </c>
      <c r="W21" s="44">
        <v>8.5</v>
      </c>
      <c r="X21" s="77">
        <v>6</v>
      </c>
      <c r="Y21" s="48">
        <v>8</v>
      </c>
      <c r="Z21" s="48">
        <v>7</v>
      </c>
      <c r="AA21" s="48">
        <v>7</v>
      </c>
      <c r="AB21" s="48">
        <v>11</v>
      </c>
      <c r="AC21" s="88">
        <f t="shared" si="2"/>
        <v>62.428571428571431</v>
      </c>
      <c r="AD21" s="83"/>
      <c r="AE21" s="82"/>
    </row>
    <row r="22" spans="1:31">
      <c r="A22" s="10">
        <v>101519115</v>
      </c>
      <c r="B22" s="7" t="s">
        <v>28</v>
      </c>
      <c r="C22" s="7">
        <v>10</v>
      </c>
      <c r="D22" s="7">
        <v>10</v>
      </c>
      <c r="E22" s="7">
        <v>0</v>
      </c>
      <c r="F22" s="8" t="s">
        <v>34</v>
      </c>
      <c r="G22" s="8">
        <v>0</v>
      </c>
      <c r="H22" s="7">
        <v>10</v>
      </c>
      <c r="I22" s="7">
        <v>9</v>
      </c>
      <c r="J22" s="7">
        <v>9</v>
      </c>
      <c r="K22" s="74"/>
      <c r="L22" s="74"/>
      <c r="M22" s="7">
        <v>9</v>
      </c>
      <c r="N22" s="64"/>
      <c r="O22" s="70"/>
      <c r="P22" s="7">
        <v>8.5</v>
      </c>
      <c r="Q22" s="67"/>
      <c r="R22" s="7">
        <v>8</v>
      </c>
      <c r="S22" s="7">
        <v>8</v>
      </c>
      <c r="T22" s="21">
        <v>10</v>
      </c>
      <c r="U22" s="26">
        <f t="shared" si="0"/>
        <v>83</v>
      </c>
      <c r="V22" s="39">
        <f t="shared" si="1"/>
        <v>31.61904761904762</v>
      </c>
      <c r="W22" s="44">
        <v>10</v>
      </c>
      <c r="X22" s="78">
        <v>6</v>
      </c>
      <c r="Y22" s="48">
        <v>8</v>
      </c>
      <c r="Z22" s="48">
        <v>8</v>
      </c>
      <c r="AA22" s="48">
        <v>8</v>
      </c>
      <c r="AB22" s="48">
        <v>16</v>
      </c>
      <c r="AC22" s="88">
        <f t="shared" si="2"/>
        <v>77.61904761904762</v>
      </c>
      <c r="AD22" s="83"/>
      <c r="AE22" s="82"/>
    </row>
    <row r="23" spans="1:31">
      <c r="A23" s="10">
        <v>101519137</v>
      </c>
      <c r="B23" s="7" t="s">
        <v>29</v>
      </c>
      <c r="C23" s="7">
        <v>10</v>
      </c>
      <c r="D23" s="7">
        <v>10</v>
      </c>
      <c r="E23" s="7">
        <v>0</v>
      </c>
      <c r="F23" s="8" t="s">
        <v>34</v>
      </c>
      <c r="G23" s="8">
        <v>0</v>
      </c>
      <c r="H23" s="7" t="s">
        <v>34</v>
      </c>
      <c r="I23" s="7">
        <v>9</v>
      </c>
      <c r="J23" s="7">
        <v>9</v>
      </c>
      <c r="K23" s="74"/>
      <c r="L23" s="74"/>
      <c r="M23" s="7">
        <v>10</v>
      </c>
      <c r="N23" s="64"/>
      <c r="O23" s="70"/>
      <c r="P23" s="7">
        <v>9</v>
      </c>
      <c r="Q23" s="67"/>
      <c r="R23" s="7">
        <v>9</v>
      </c>
      <c r="S23" s="7">
        <v>9</v>
      </c>
      <c r="T23" s="21">
        <v>9</v>
      </c>
      <c r="U23" s="26">
        <f t="shared" si="0"/>
        <v>75</v>
      </c>
      <c r="V23" s="39">
        <f t="shared" si="1"/>
        <v>28.571428571428573</v>
      </c>
      <c r="W23" s="44">
        <v>13.5</v>
      </c>
      <c r="X23" s="79">
        <v>8</v>
      </c>
      <c r="Y23" s="48">
        <v>8</v>
      </c>
      <c r="Z23" s="48">
        <v>8</v>
      </c>
      <c r="AA23" s="48">
        <v>8</v>
      </c>
      <c r="AB23" s="48">
        <v>16</v>
      </c>
      <c r="AC23" s="88">
        <f t="shared" si="2"/>
        <v>76.571428571428569</v>
      </c>
      <c r="AD23" s="83"/>
      <c r="AE23" s="84"/>
    </row>
    <row r="24" spans="1:31">
      <c r="A24" s="10">
        <v>101519168</v>
      </c>
      <c r="B24" s="7" t="s">
        <v>11</v>
      </c>
      <c r="C24" s="7">
        <v>10</v>
      </c>
      <c r="D24" s="7">
        <v>10</v>
      </c>
      <c r="E24" s="7">
        <v>0</v>
      </c>
      <c r="F24" s="8" t="s">
        <v>34</v>
      </c>
      <c r="G24" s="8">
        <v>0</v>
      </c>
      <c r="H24" s="7" t="s">
        <v>34</v>
      </c>
      <c r="I24" s="7" t="s">
        <v>34</v>
      </c>
      <c r="J24" s="7">
        <v>9</v>
      </c>
      <c r="K24" s="74"/>
      <c r="L24" s="74"/>
      <c r="M24" s="7">
        <v>8.5</v>
      </c>
      <c r="N24" s="64"/>
      <c r="O24" s="70"/>
      <c r="P24" s="7">
        <v>9</v>
      </c>
      <c r="Q24" s="67"/>
      <c r="R24" s="7">
        <v>7</v>
      </c>
      <c r="S24" s="7">
        <v>8</v>
      </c>
      <c r="T24" s="21">
        <v>9</v>
      </c>
      <c r="U24" s="26">
        <f t="shared" si="0"/>
        <v>61.5</v>
      </c>
      <c r="V24" s="39">
        <f t="shared" si="1"/>
        <v>23.428571428571427</v>
      </c>
      <c r="W24" s="44">
        <v>11</v>
      </c>
      <c r="X24" s="79">
        <v>7</v>
      </c>
      <c r="Y24" s="48">
        <v>8</v>
      </c>
      <c r="Z24" s="48">
        <v>7</v>
      </c>
      <c r="AA24" s="48">
        <v>8</v>
      </c>
      <c r="AB24" s="48">
        <v>14</v>
      </c>
      <c r="AC24" s="88">
        <f t="shared" si="2"/>
        <v>67.428571428571431</v>
      </c>
      <c r="AD24" s="83"/>
      <c r="AE24" s="84"/>
    </row>
    <row r="25" spans="1:31">
      <c r="A25" s="10">
        <v>101519174</v>
      </c>
      <c r="B25" s="7" t="s">
        <v>30</v>
      </c>
      <c r="C25" s="7">
        <v>10</v>
      </c>
      <c r="D25" s="7">
        <v>10</v>
      </c>
      <c r="E25" s="7">
        <v>0</v>
      </c>
      <c r="F25" s="8" t="s">
        <v>34</v>
      </c>
      <c r="G25" s="8">
        <v>0</v>
      </c>
      <c r="H25" s="7">
        <v>10</v>
      </c>
      <c r="I25" s="7">
        <v>9</v>
      </c>
      <c r="J25" s="7">
        <v>9</v>
      </c>
      <c r="K25" s="74"/>
      <c r="L25" s="74"/>
      <c r="M25" s="7">
        <v>9</v>
      </c>
      <c r="N25" s="64"/>
      <c r="O25" s="70"/>
      <c r="P25" s="7">
        <v>9</v>
      </c>
      <c r="Q25" s="67"/>
      <c r="R25" s="7">
        <v>10</v>
      </c>
      <c r="S25" s="7">
        <v>10</v>
      </c>
      <c r="T25" s="21">
        <v>10</v>
      </c>
      <c r="U25" s="26">
        <f t="shared" si="0"/>
        <v>87</v>
      </c>
      <c r="V25" s="39">
        <f t="shared" si="1"/>
        <v>33.142857142857146</v>
      </c>
      <c r="W25" s="44">
        <v>14</v>
      </c>
      <c r="X25" s="79">
        <v>8</v>
      </c>
      <c r="Y25" s="48">
        <v>10</v>
      </c>
      <c r="Z25" s="48">
        <v>9</v>
      </c>
      <c r="AA25" s="48">
        <v>9</v>
      </c>
      <c r="AB25" s="48">
        <v>18</v>
      </c>
      <c r="AC25" s="88">
        <f t="shared" si="2"/>
        <v>87.142857142857139</v>
      </c>
      <c r="AD25" s="83"/>
      <c r="AE25" s="84"/>
    </row>
    <row r="26" spans="1:31">
      <c r="A26" s="10">
        <v>101519196</v>
      </c>
      <c r="B26" s="7" t="s">
        <v>31</v>
      </c>
      <c r="C26" s="7">
        <v>10</v>
      </c>
      <c r="D26" s="7">
        <v>10</v>
      </c>
      <c r="E26" s="7">
        <v>5</v>
      </c>
      <c r="F26" s="8" t="s">
        <v>34</v>
      </c>
      <c r="G26" s="8">
        <v>0</v>
      </c>
      <c r="H26" s="7">
        <v>10</v>
      </c>
      <c r="I26" s="7">
        <v>9</v>
      </c>
      <c r="J26" s="7">
        <v>9</v>
      </c>
      <c r="K26" s="74"/>
      <c r="L26" s="74"/>
      <c r="M26" s="7" t="s">
        <v>34</v>
      </c>
      <c r="N26" s="64"/>
      <c r="O26" s="70"/>
      <c r="P26" s="7">
        <v>9</v>
      </c>
      <c r="Q26" s="67"/>
      <c r="R26" s="7">
        <v>10</v>
      </c>
      <c r="S26" s="7">
        <v>9</v>
      </c>
      <c r="T26" s="21">
        <v>10</v>
      </c>
      <c r="U26" s="26">
        <f t="shared" si="0"/>
        <v>82</v>
      </c>
      <c r="V26" s="39">
        <f t="shared" si="1"/>
        <v>31.238095238095237</v>
      </c>
      <c r="W26" s="44">
        <v>17.5</v>
      </c>
      <c r="X26" s="79">
        <v>10</v>
      </c>
      <c r="Y26" s="48">
        <v>10</v>
      </c>
      <c r="Z26" s="48">
        <v>9</v>
      </c>
      <c r="AA26" s="48">
        <v>10</v>
      </c>
      <c r="AB26" s="48">
        <v>20</v>
      </c>
      <c r="AC26" s="88">
        <f t="shared" si="2"/>
        <v>90.238095238095241</v>
      </c>
      <c r="AD26" s="83"/>
      <c r="AE26" s="84"/>
    </row>
    <row r="27" spans="1:31">
      <c r="A27" s="10">
        <v>101519212</v>
      </c>
      <c r="B27" s="7" t="s">
        <v>32</v>
      </c>
      <c r="C27" s="7" t="s">
        <v>34</v>
      </c>
      <c r="D27" s="7">
        <v>10</v>
      </c>
      <c r="E27" s="7">
        <v>3</v>
      </c>
      <c r="F27" s="8" t="s">
        <v>34</v>
      </c>
      <c r="G27" s="8">
        <v>0</v>
      </c>
      <c r="H27" s="7">
        <v>10</v>
      </c>
      <c r="I27" s="7">
        <v>9</v>
      </c>
      <c r="J27" s="7">
        <v>9</v>
      </c>
      <c r="K27" s="74"/>
      <c r="L27" s="74"/>
      <c r="M27" s="7">
        <v>10</v>
      </c>
      <c r="N27" s="64"/>
      <c r="O27" s="70"/>
      <c r="P27" s="7">
        <v>9</v>
      </c>
      <c r="Q27" s="67"/>
      <c r="R27" s="7">
        <v>8</v>
      </c>
      <c r="S27" s="7">
        <v>9</v>
      </c>
      <c r="T27" s="21">
        <v>10</v>
      </c>
      <c r="U27" s="26">
        <f t="shared" si="0"/>
        <v>78</v>
      </c>
      <c r="V27" s="39">
        <f t="shared" si="1"/>
        <v>29.714285714285715</v>
      </c>
      <c r="W27" s="44">
        <v>9.5</v>
      </c>
      <c r="X27" s="80">
        <v>6</v>
      </c>
      <c r="Y27" s="48">
        <v>10</v>
      </c>
      <c r="Z27" s="48">
        <v>10</v>
      </c>
      <c r="AA27" s="48">
        <v>9</v>
      </c>
      <c r="AB27" s="48">
        <v>17</v>
      </c>
      <c r="AC27" s="88">
        <f t="shared" si="2"/>
        <v>81.714285714285722</v>
      </c>
      <c r="AD27" s="83"/>
      <c r="AE27" s="85"/>
    </row>
    <row r="28" spans="1:31" ht="15.75" thickBot="1">
      <c r="A28" s="11">
        <v>101519216</v>
      </c>
      <c r="B28" s="12" t="s">
        <v>33</v>
      </c>
      <c r="C28" s="12">
        <v>9</v>
      </c>
      <c r="D28" s="12">
        <v>10</v>
      </c>
      <c r="E28" s="12">
        <v>0</v>
      </c>
      <c r="F28" s="13" t="s">
        <v>34</v>
      </c>
      <c r="G28" s="13">
        <v>0</v>
      </c>
      <c r="H28" s="12">
        <v>10</v>
      </c>
      <c r="I28" s="12">
        <v>8</v>
      </c>
      <c r="J28" s="12" t="s">
        <v>34</v>
      </c>
      <c r="K28" s="75"/>
      <c r="L28" s="75"/>
      <c r="M28" s="12"/>
      <c r="N28" s="65"/>
      <c r="O28" s="71"/>
      <c r="P28" s="12"/>
      <c r="Q28" s="68"/>
      <c r="R28" s="12"/>
      <c r="S28" s="12"/>
      <c r="T28" s="23"/>
      <c r="U28" s="25"/>
      <c r="V28" s="53">
        <v>35</v>
      </c>
      <c r="W28" s="45"/>
      <c r="X28" s="81">
        <v>8</v>
      </c>
      <c r="Y28" s="49">
        <v>8</v>
      </c>
      <c r="Z28" s="49">
        <v>8</v>
      </c>
      <c r="AA28" s="49">
        <v>8</v>
      </c>
      <c r="AB28" s="49">
        <v>12</v>
      </c>
      <c r="AC28" s="89">
        <f t="shared" si="2"/>
        <v>79</v>
      </c>
      <c r="AD28" s="83"/>
      <c r="AE28" s="85"/>
    </row>
    <row r="29" spans="1:31" ht="15.75" thickBot="1">
      <c r="A29" s="1"/>
      <c r="B29" s="1"/>
      <c r="C29" s="1"/>
      <c r="D29" s="1"/>
      <c r="E29" s="5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31">
      <c r="A30" s="1"/>
      <c r="B30" s="1"/>
      <c r="C30" s="1"/>
      <c r="D30" s="1"/>
      <c r="E30" s="5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V30" s="35"/>
      <c r="W30" s="35"/>
      <c r="X30" s="90">
        <f t="shared" ref="X30:AC30" si="3">MAX(X5:X28)</f>
        <v>10</v>
      </c>
      <c r="Y30" s="90">
        <f t="shared" si="3"/>
        <v>10</v>
      </c>
      <c r="Z30" s="90">
        <f t="shared" si="3"/>
        <v>10</v>
      </c>
      <c r="AA30" s="90">
        <f t="shared" si="3"/>
        <v>10</v>
      </c>
      <c r="AB30" s="90">
        <f t="shared" si="3"/>
        <v>20</v>
      </c>
      <c r="AC30" s="90">
        <f t="shared" si="3"/>
        <v>90.238095238095241</v>
      </c>
    </row>
    <row r="31" spans="1:31">
      <c r="A31" s="1"/>
      <c r="B31" s="1"/>
      <c r="C31" s="1"/>
      <c r="D31" s="1"/>
      <c r="E31" s="5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V31" s="35"/>
      <c r="W31" s="35"/>
      <c r="X31" s="91">
        <f t="shared" ref="W31:AC31" si="4">MIN(X5:X28)</f>
        <v>4</v>
      </c>
      <c r="Y31" s="91">
        <f t="shared" si="4"/>
        <v>8</v>
      </c>
      <c r="Z31" s="91">
        <f t="shared" si="4"/>
        <v>7</v>
      </c>
      <c r="AA31" s="91">
        <f t="shared" si="4"/>
        <v>7</v>
      </c>
      <c r="AB31" s="91">
        <f t="shared" si="4"/>
        <v>11</v>
      </c>
      <c r="AC31" s="91">
        <f t="shared" si="4"/>
        <v>62.428571428571431</v>
      </c>
    </row>
    <row r="32" spans="1:31" ht="15.75" thickBot="1">
      <c r="V32" s="35"/>
      <c r="W32" s="35"/>
      <c r="X32" s="92">
        <f t="shared" ref="W32:AC32" si="5">AVERAGE(X5:X28)</f>
        <v>6.833333333333333</v>
      </c>
      <c r="Y32" s="92">
        <f t="shared" si="5"/>
        <v>9</v>
      </c>
      <c r="Z32" s="92">
        <f t="shared" si="5"/>
        <v>8.3333333333333339</v>
      </c>
      <c r="AA32" s="92">
        <f t="shared" si="5"/>
        <v>8.3125</v>
      </c>
      <c r="AB32" s="92">
        <f t="shared" si="5"/>
        <v>15.958333333333334</v>
      </c>
      <c r="AC32" s="92">
        <f t="shared" si="5"/>
        <v>79.276785714285708</v>
      </c>
    </row>
  </sheetData>
  <mergeCells count="9">
    <mergeCell ref="Y2:AA2"/>
    <mergeCell ref="Y3:AA3"/>
    <mergeCell ref="D2:E2"/>
    <mergeCell ref="N5:N28"/>
    <mergeCell ref="Q5:Q28"/>
    <mergeCell ref="O5:O28"/>
    <mergeCell ref="F2:G2"/>
    <mergeCell ref="F3:G3"/>
    <mergeCell ref="K5:L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6547</dc:creator>
  <cp:lastModifiedBy>6547</cp:lastModifiedBy>
  <cp:lastPrinted>2014-02-21T06:10:36Z</cp:lastPrinted>
  <dcterms:created xsi:type="dcterms:W3CDTF">2013-09-21T04:48:27Z</dcterms:created>
  <dcterms:modified xsi:type="dcterms:W3CDTF">2014-02-21T06:23:30Z</dcterms:modified>
</cp:coreProperties>
</file>