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aib\Desktop\"/>
    </mc:Choice>
  </mc:AlternateContent>
  <bookViews>
    <workbookView xWindow="0" yWindow="0" windowWidth="20490" windowHeight="7755"/>
  </bookViews>
  <sheets>
    <sheet name="export" sheetId="2" r:id="rId1"/>
  </sheets>
  <calcPr calcId="152511"/>
</workbook>
</file>

<file path=xl/calcChain.xml><?xml version="1.0" encoding="utf-8"?>
<calcChain xmlns="http://schemas.openxmlformats.org/spreadsheetml/2006/main">
  <c r="V12" i="2" l="1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11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12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11" i="2"/>
  <c r="Q11" i="2" l="1"/>
</calcChain>
</file>

<file path=xl/sharedStrings.xml><?xml version="1.0" encoding="utf-8"?>
<sst xmlns="http://schemas.openxmlformats.org/spreadsheetml/2006/main" count="89" uniqueCount="64">
  <si>
    <t>University of Managment and Technology</t>
  </si>
  <si>
    <t>Control No:_________</t>
  </si>
  <si>
    <t>Office of Controller of Examination</t>
  </si>
  <si>
    <r>
      <t>Program:</t>
    </r>
    <r>
      <rPr>
        <sz val="11"/>
        <color theme="1"/>
        <rFont val="Calibri"/>
        <family val="2"/>
        <scheme val="minor"/>
      </rPr>
      <t xml:space="preserve"> BS-EE</t>
    </r>
  </si>
  <si>
    <t xml:space="preserve">Award List </t>
  </si>
  <si>
    <r>
      <t>Semester:</t>
    </r>
    <r>
      <rPr>
        <sz val="11"/>
        <color theme="1"/>
        <rFont val="Calibri"/>
        <family val="2"/>
        <scheme val="minor"/>
      </rPr>
      <t xml:space="preserve"> Fall 2012</t>
    </r>
  </si>
  <si>
    <r>
      <t>Course Code:</t>
    </r>
    <r>
      <rPr>
        <sz val="11"/>
        <color theme="1"/>
        <rFont val="Calibri"/>
        <family val="2"/>
        <scheme val="minor"/>
      </rPr>
      <t xml:space="preserve"> ME322</t>
    </r>
  </si>
  <si>
    <r>
      <t>Course Title:</t>
    </r>
    <r>
      <rPr>
        <sz val="11"/>
        <color theme="1"/>
        <rFont val="Calibri"/>
        <family val="2"/>
        <scheme val="minor"/>
      </rPr>
      <t>Applied Thermodynamics</t>
    </r>
  </si>
  <si>
    <r>
      <t>Section:</t>
    </r>
    <r>
      <rPr>
        <sz val="11"/>
        <color theme="1"/>
        <rFont val="Calibri"/>
        <family val="2"/>
        <scheme val="minor"/>
      </rPr>
      <t>B</t>
    </r>
  </si>
  <si>
    <r>
      <t>Resource Person</t>
    </r>
    <r>
      <rPr>
        <sz val="11"/>
        <color theme="1"/>
        <rFont val="Calibri"/>
        <family val="2"/>
        <scheme val="minor"/>
      </rPr>
      <t>:______________________________</t>
    </r>
  </si>
  <si>
    <t>Contact:_____________________</t>
  </si>
  <si>
    <t>Email:______________________</t>
  </si>
  <si>
    <t>S.No</t>
  </si>
  <si>
    <t xml:space="preserve">Participant Id: </t>
  </si>
  <si>
    <t>Participant Name:</t>
  </si>
  <si>
    <t>Quizes</t>
  </si>
  <si>
    <t>Total</t>
  </si>
  <si>
    <t>Assignments</t>
  </si>
  <si>
    <t>Mid Term</t>
  </si>
  <si>
    <t xml:space="preserve">Sessional Total </t>
  </si>
  <si>
    <t xml:space="preserve">End Term </t>
  </si>
  <si>
    <t xml:space="preserve">Total Marks </t>
  </si>
  <si>
    <t>Grade</t>
  </si>
  <si>
    <t>MUHAMMAD USMAN</t>
  </si>
  <si>
    <t>__________________</t>
  </si>
  <si>
    <t>Resourse Person</t>
  </si>
  <si>
    <t>_____________________</t>
  </si>
  <si>
    <t>Chairman / Chairperson</t>
  </si>
  <si>
    <t>out of 15</t>
  </si>
  <si>
    <t>out of 10</t>
  </si>
  <si>
    <t>A</t>
  </si>
  <si>
    <t>F</t>
  </si>
  <si>
    <t>Average marks out of 100 = 51</t>
  </si>
  <si>
    <t>B</t>
  </si>
  <si>
    <t>C</t>
  </si>
  <si>
    <t>C-</t>
  </si>
  <si>
    <t>C+</t>
  </si>
  <si>
    <t>A-</t>
  </si>
  <si>
    <t>B+</t>
  </si>
  <si>
    <t>B-</t>
  </si>
  <si>
    <t>ABDUL AZIZ</t>
  </si>
  <si>
    <t>TAIMOOR MOHAMMAD BILAL</t>
  </si>
  <si>
    <t>MANSOOR SALEEM</t>
  </si>
  <si>
    <t>BASIL JAVED</t>
  </si>
  <si>
    <t>ABDUL HANNAN</t>
  </si>
  <si>
    <t>SHAHID ASLAM</t>
  </si>
  <si>
    <t>HUSNAIN RAFIQ</t>
  </si>
  <si>
    <t>SHAHRUKH IMRAN</t>
  </si>
  <si>
    <t>KHUSHBAKHT MUNIR BHATTI</t>
  </si>
  <si>
    <t>DANISH MUSHTAQ</t>
  </si>
  <si>
    <t>MUNTAZIR MEHDI</t>
  </si>
  <si>
    <t>MUHAMMAD AWAIS BHATTI</t>
  </si>
  <si>
    <t>MUHAMMAD ALI KHAN</t>
  </si>
  <si>
    <t>MUHAMMAD HAROON RAJA</t>
  </si>
  <si>
    <t>WAQAR SHEHZAD</t>
  </si>
  <si>
    <t>ABBAD UL HASSAN</t>
  </si>
  <si>
    <t>SARIM NAVEED</t>
  </si>
  <si>
    <t>JAMSHAID FAROOQ</t>
  </si>
  <si>
    <t>MUHAMMAD JAWAD JAVAID</t>
  </si>
  <si>
    <t>HAFIZ MUHAMMAD BILAL</t>
  </si>
  <si>
    <t>TAYYAB HASSAN</t>
  </si>
  <si>
    <t>ABDULLAH AIZAZ DODHY</t>
  </si>
  <si>
    <t>AYYAZ HAIDER</t>
  </si>
  <si>
    <t>MUHAMMAD SAAD KHOSA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</si>
</sst>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66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thin">
        <color rgb="FF11111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0" fillId="0" borderId="10" xfId="0" applyBorder="1" applyAlignment="1">
      <alignment horizontal="center" wrapText="1"/>
    </xf>
    <xf numFmtId="1" fontId="0" fillId="0" borderId="10" xfId="0" applyNumberFormat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9" fontId="0" fillId="0" borderId="10" xfId="0" applyNumberFormat="1" applyBorder="1" applyAlignment="1">
      <alignment horizontal="center" wrapText="1"/>
    </xf>
    <xf numFmtId="0" fontId="18" fillId="0" borderId="18" xfId="0" applyFont="1" applyBorder="1" applyAlignment="1">
      <alignment horizontal="center" wrapText="1"/>
    </xf>
    <xf numFmtId="0" fontId="0" fillId="0" borderId="10" xfId="0" applyBorder="1" applyAlignment="1">
      <alignment horizontal="left"/>
    </xf>
    <xf numFmtId="0" fontId="16" fillId="33" borderId="10" xfId="0" applyFont="1" applyFill="1" applyBorder="1" applyAlignment="1">
      <alignment horizontal="center" wrapText="1"/>
    </xf>
    <xf numFmtId="0" fontId="0" fillId="0" borderId="10" xfId="0" applyNumberForma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16" xfId="0" applyBorder="1" applyAlignment="1">
      <alignment wrapText="1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2</xdr:row>
      <xdr:rowOff>66675</xdr:rowOff>
    </xdr:to>
    <xdr:pic>
      <xdr:nvPicPr>
        <xdr:cNvPr id="2049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0"/>
          <a:ext cx="57150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5"/>
  <sheetViews>
    <sheetView showGridLines="0" tabSelected="1" topLeftCell="A8" workbookViewId="0">
      <selection activeCell="V15" sqref="V15"/>
    </sheetView>
  </sheetViews>
  <sheetFormatPr defaultRowHeight="15" x14ac:dyDescent="0.25"/>
  <cols>
    <col min="1" max="1" width="5.140625" bestFit="1" customWidth="1"/>
    <col min="2" max="2" width="10.5703125" bestFit="1" customWidth="1"/>
    <col min="3" max="3" width="36.42578125" bestFit="1" customWidth="1"/>
    <col min="4" max="5" width="3" customWidth="1"/>
    <col min="6" max="6" width="3" bestFit="1" customWidth="1"/>
    <col min="7" max="7" width="3.28515625" customWidth="1"/>
    <col min="8" max="8" width="3" customWidth="1"/>
    <col min="9" max="9" width="10.7109375" hidden="1" customWidth="1"/>
    <col min="10" max="10" width="3.28515625" customWidth="1"/>
    <col min="11" max="11" width="9.85546875" customWidth="1"/>
    <col min="12" max="12" width="3.140625" customWidth="1"/>
    <col min="13" max="15" width="4" customWidth="1"/>
    <col min="16" max="16" width="4.5703125" customWidth="1"/>
    <col min="17" max="17" width="8.42578125" customWidth="1"/>
    <col min="18" max="18" width="5.42578125" bestFit="1" customWidth="1"/>
    <col min="19" max="19" width="5.5703125" hidden="1" customWidth="1"/>
    <col min="20" max="21" width="5.5703125" customWidth="1"/>
    <col min="22" max="22" width="9.28515625" bestFit="1" customWidth="1"/>
    <col min="23" max="23" width="5.5703125" bestFit="1" customWidth="1"/>
    <col min="24" max="24" width="8.28515625" customWidth="1"/>
    <col min="25" max="25" width="6.42578125" hidden="1" customWidth="1"/>
  </cols>
  <sheetData>
    <row r="1" spans="1:25" ht="22.5" customHeight="1" x14ac:dyDescent="0.25">
      <c r="A1" s="11"/>
      <c r="B1" s="11"/>
      <c r="C1" s="19" t="s">
        <v>0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20" t="s">
        <v>1</v>
      </c>
      <c r="S1" s="20"/>
      <c r="T1" s="20"/>
      <c r="U1" s="20"/>
      <c r="V1" s="20"/>
      <c r="W1" s="20"/>
      <c r="X1" s="20"/>
      <c r="Y1" s="20"/>
    </row>
    <row r="2" spans="1:25" ht="17.25" customHeight="1" x14ac:dyDescent="0.25">
      <c r="A2" s="11"/>
      <c r="B2" s="11"/>
      <c r="C2" s="21" t="s">
        <v>2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0" t="s">
        <v>3</v>
      </c>
      <c r="S2" s="20"/>
      <c r="T2" s="20"/>
      <c r="U2" s="20"/>
      <c r="V2" s="20"/>
      <c r="W2" s="20"/>
      <c r="X2" s="20"/>
      <c r="Y2" s="20"/>
    </row>
    <row r="3" spans="1:25" ht="19.5" customHeight="1" x14ac:dyDescent="0.25">
      <c r="A3" s="11"/>
      <c r="B3" s="11"/>
      <c r="C3" s="21" t="s">
        <v>4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0" t="s">
        <v>5</v>
      </c>
      <c r="S3" s="20"/>
      <c r="T3" s="20"/>
      <c r="U3" s="20"/>
      <c r="V3" s="20"/>
      <c r="W3" s="20"/>
      <c r="X3" s="20"/>
      <c r="Y3" s="20"/>
    </row>
    <row r="4" spans="1:25" ht="24.75" customHeight="1" x14ac:dyDescent="0.25">
      <c r="A4" s="11"/>
      <c r="B4" s="11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1"/>
      <c r="S4" s="11"/>
      <c r="T4" s="11"/>
      <c r="U4" s="11"/>
      <c r="V4" s="11"/>
      <c r="W4" s="11"/>
      <c r="X4" s="11"/>
      <c r="Y4" s="11"/>
    </row>
    <row r="5" spans="1:25" x14ac:dyDescent="0.25">
      <c r="A5" s="18" t="s">
        <v>6</v>
      </c>
      <c r="B5" s="18"/>
      <c r="C5" s="18"/>
      <c r="D5" s="18" t="s">
        <v>7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20" t="s">
        <v>8</v>
      </c>
      <c r="X5" s="20"/>
      <c r="Y5" s="20"/>
    </row>
    <row r="6" spans="1:25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1"/>
      <c r="X6" s="11"/>
      <c r="Y6" s="11"/>
    </row>
    <row r="7" spans="1:25" x14ac:dyDescent="0.25">
      <c r="A7" s="18" t="s">
        <v>9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 t="s">
        <v>10</v>
      </c>
      <c r="M7" s="18"/>
      <c r="N7" s="18"/>
      <c r="O7" s="18"/>
      <c r="P7" s="18"/>
      <c r="Q7" s="18"/>
      <c r="R7" s="18"/>
      <c r="S7" s="18" t="s">
        <v>11</v>
      </c>
      <c r="T7" s="18"/>
      <c r="U7" s="18"/>
      <c r="V7" s="18"/>
      <c r="W7" s="18"/>
      <c r="X7" s="18"/>
      <c r="Y7" s="18"/>
    </row>
    <row r="8" spans="1:25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</row>
    <row r="9" spans="1:25" ht="36.75" customHeight="1" x14ac:dyDescent="0.25">
      <c r="A9" s="13" t="s">
        <v>12</v>
      </c>
      <c r="B9" s="13" t="s">
        <v>13</v>
      </c>
      <c r="C9" s="13" t="s">
        <v>14</v>
      </c>
      <c r="D9" s="15" t="s">
        <v>15</v>
      </c>
      <c r="E9" s="16"/>
      <c r="F9" s="16"/>
      <c r="G9" s="16"/>
      <c r="H9" s="16"/>
      <c r="I9" s="16"/>
      <c r="J9" s="16"/>
      <c r="K9" s="17"/>
      <c r="L9" s="15" t="s">
        <v>17</v>
      </c>
      <c r="M9" s="16"/>
      <c r="N9" s="16"/>
      <c r="O9" s="16"/>
      <c r="P9" s="16"/>
      <c r="Q9" s="16"/>
      <c r="R9" s="3" t="s">
        <v>16</v>
      </c>
      <c r="S9" s="3" t="s">
        <v>18</v>
      </c>
      <c r="T9" s="3" t="s">
        <v>18</v>
      </c>
      <c r="U9" s="3" t="s">
        <v>18</v>
      </c>
      <c r="V9" s="3" t="s">
        <v>19</v>
      </c>
      <c r="W9" s="3" t="s">
        <v>20</v>
      </c>
      <c r="X9" s="3" t="s">
        <v>21</v>
      </c>
      <c r="Y9" s="13" t="s">
        <v>22</v>
      </c>
    </row>
    <row r="10" spans="1:25" ht="30" x14ac:dyDescent="0.25">
      <c r="A10" s="14"/>
      <c r="B10" s="14"/>
      <c r="C10" s="14"/>
      <c r="D10" s="1">
        <v>10</v>
      </c>
      <c r="E10" s="1">
        <v>10</v>
      </c>
      <c r="F10" s="1">
        <v>10</v>
      </c>
      <c r="G10" s="1">
        <v>10</v>
      </c>
      <c r="H10" s="1">
        <v>10</v>
      </c>
      <c r="I10" s="4" t="s">
        <v>29</v>
      </c>
      <c r="J10" s="8">
        <v>10</v>
      </c>
      <c r="K10" s="1" t="s">
        <v>28</v>
      </c>
      <c r="L10" s="1">
        <v>10</v>
      </c>
      <c r="M10" s="1">
        <v>10</v>
      </c>
      <c r="N10" s="1">
        <v>10</v>
      </c>
      <c r="O10" s="1">
        <v>10</v>
      </c>
      <c r="P10" s="1">
        <v>10</v>
      </c>
      <c r="Q10" s="1" t="s">
        <v>29</v>
      </c>
      <c r="R10" s="1">
        <v>25</v>
      </c>
      <c r="S10" s="1">
        <v>30</v>
      </c>
      <c r="T10" s="1">
        <v>40</v>
      </c>
      <c r="U10" s="1">
        <v>25</v>
      </c>
      <c r="V10" s="1">
        <v>50</v>
      </c>
      <c r="W10" s="1">
        <v>50</v>
      </c>
      <c r="X10" s="1">
        <v>100</v>
      </c>
      <c r="Y10" s="14"/>
    </row>
    <row r="11" spans="1:25" x14ac:dyDescent="0.25">
      <c r="A11" s="1">
        <v>1</v>
      </c>
      <c r="B11" s="5">
        <v>111619001</v>
      </c>
      <c r="C11" s="6" t="s">
        <v>40</v>
      </c>
      <c r="D11" s="1">
        <v>0</v>
      </c>
      <c r="E11" s="1">
        <v>0</v>
      </c>
      <c r="F11" s="1">
        <v>0</v>
      </c>
      <c r="G11" s="1">
        <v>0</v>
      </c>
      <c r="H11" s="2">
        <v>0</v>
      </c>
      <c r="I11" s="2"/>
      <c r="J11" s="2">
        <v>0</v>
      </c>
      <c r="K11" s="2">
        <f>((SUM(D11:J11)/6)/10)*15</f>
        <v>0</v>
      </c>
      <c r="L11" s="1">
        <f>(D11*0.7)+3</f>
        <v>3</v>
      </c>
      <c r="M11" s="2">
        <f>(E11*0.7)+3</f>
        <v>3</v>
      </c>
      <c r="N11" s="2">
        <v>0</v>
      </c>
      <c r="O11" s="2">
        <v>0</v>
      </c>
      <c r="P11" s="2">
        <v>0</v>
      </c>
      <c r="Q11" s="2">
        <f>SUM(L11:P11)/5</f>
        <v>1.2</v>
      </c>
      <c r="R11" s="2">
        <f>K11+Q11</f>
        <v>1.2</v>
      </c>
      <c r="S11" s="1"/>
      <c r="T11" s="1">
        <v>0</v>
      </c>
      <c r="U11" s="2">
        <f>(T11/40)*25</f>
        <v>0</v>
      </c>
      <c r="V11" s="2">
        <f>R11+U11</f>
        <v>1.2</v>
      </c>
      <c r="W11" s="1"/>
      <c r="X11" s="2"/>
      <c r="Y11" s="7" t="s">
        <v>33</v>
      </c>
    </row>
    <row r="12" spans="1:25" x14ac:dyDescent="0.25">
      <c r="A12" s="1">
        <v>2</v>
      </c>
      <c r="B12" s="5">
        <v>111619002</v>
      </c>
      <c r="C12" s="6" t="s">
        <v>41</v>
      </c>
      <c r="D12" s="1">
        <v>8</v>
      </c>
      <c r="E12" s="1">
        <v>2</v>
      </c>
      <c r="F12" s="1">
        <v>8</v>
      </c>
      <c r="G12" s="1">
        <v>3</v>
      </c>
      <c r="H12" s="2">
        <v>4</v>
      </c>
      <c r="I12" s="2"/>
      <c r="J12" s="2">
        <v>0</v>
      </c>
      <c r="K12" s="2">
        <f t="shared" ref="K12:K35" si="0">((SUM(D12:J12)/6)/10)*15</f>
        <v>6.25</v>
      </c>
      <c r="L12" s="1">
        <f t="shared" ref="L12:L35" si="1">(D12*0.7)+3</f>
        <v>8.6</v>
      </c>
      <c r="M12" s="2">
        <f t="shared" ref="M12:M34" si="2">(E12*0.7)+3</f>
        <v>4.4000000000000004</v>
      </c>
      <c r="N12" s="2">
        <f>(F12*0.7)+3</f>
        <v>8.6</v>
      </c>
      <c r="O12" s="2">
        <f>(G12*0.4)+6</f>
        <v>7.2</v>
      </c>
      <c r="P12" s="2">
        <f>(H12*0.4)+6</f>
        <v>7.6</v>
      </c>
      <c r="Q12" s="2">
        <f t="shared" ref="Q12:Q35" si="3">SUM(L12:P12)/5</f>
        <v>7.2799999999999994</v>
      </c>
      <c r="R12" s="2">
        <f t="shared" ref="R12:R35" si="4">K12+Q12</f>
        <v>13.53</v>
      </c>
      <c r="S12" s="1"/>
      <c r="T12" s="1">
        <v>19</v>
      </c>
      <c r="U12" s="2">
        <f t="shared" ref="U12:U35" si="5">(T12/40)*25</f>
        <v>11.875</v>
      </c>
      <c r="V12" s="2">
        <f t="shared" ref="V12:V35" si="6">R12+U12</f>
        <v>25.405000000000001</v>
      </c>
      <c r="W12" s="1"/>
      <c r="X12" s="2"/>
      <c r="Y12" s="7" t="s">
        <v>34</v>
      </c>
    </row>
    <row r="13" spans="1:25" x14ac:dyDescent="0.25">
      <c r="A13" s="1">
        <v>3</v>
      </c>
      <c r="B13" s="5">
        <v>111619013</v>
      </c>
      <c r="C13" s="6" t="s">
        <v>42</v>
      </c>
      <c r="D13" s="1">
        <v>3</v>
      </c>
      <c r="E13" s="1">
        <v>10</v>
      </c>
      <c r="F13" s="1">
        <v>10</v>
      </c>
      <c r="G13" s="1">
        <v>1</v>
      </c>
      <c r="H13" s="2">
        <v>4</v>
      </c>
      <c r="I13" s="2"/>
      <c r="J13" s="2">
        <v>6</v>
      </c>
      <c r="K13" s="2">
        <f t="shared" si="0"/>
        <v>8.5</v>
      </c>
      <c r="L13" s="1">
        <f t="shared" si="1"/>
        <v>5.0999999999999996</v>
      </c>
      <c r="M13" s="2">
        <f t="shared" si="2"/>
        <v>10</v>
      </c>
      <c r="N13" s="2">
        <f t="shared" ref="N13:N35" si="7">(F13*0.7)+3</f>
        <v>10</v>
      </c>
      <c r="O13" s="2">
        <f t="shared" ref="O13:O35" si="8">(G13*0.4)+6</f>
        <v>6.4</v>
      </c>
      <c r="P13" s="2">
        <f t="shared" ref="P13:P35" si="9">(H13*0.4)+6</f>
        <v>7.6</v>
      </c>
      <c r="Q13" s="2">
        <f t="shared" si="3"/>
        <v>7.82</v>
      </c>
      <c r="R13" s="2">
        <f t="shared" si="4"/>
        <v>16.32</v>
      </c>
      <c r="S13" s="1"/>
      <c r="T13" s="1">
        <v>26</v>
      </c>
      <c r="U13" s="2">
        <f t="shared" si="5"/>
        <v>16.25</v>
      </c>
      <c r="V13" s="2">
        <f t="shared" si="6"/>
        <v>32.57</v>
      </c>
      <c r="W13" s="1"/>
      <c r="X13" s="2"/>
      <c r="Y13" s="7" t="s">
        <v>35</v>
      </c>
    </row>
    <row r="14" spans="1:25" x14ac:dyDescent="0.25">
      <c r="A14" s="1">
        <v>4</v>
      </c>
      <c r="B14" s="5">
        <v>111619017</v>
      </c>
      <c r="C14" s="6" t="s">
        <v>43</v>
      </c>
      <c r="D14" s="1">
        <v>6</v>
      </c>
      <c r="E14" s="1">
        <v>0</v>
      </c>
      <c r="F14" s="1">
        <v>6</v>
      </c>
      <c r="G14" s="1">
        <v>0</v>
      </c>
      <c r="H14" s="2">
        <v>1</v>
      </c>
      <c r="I14" s="2"/>
      <c r="J14" s="2">
        <v>0</v>
      </c>
      <c r="K14" s="2">
        <f t="shared" si="0"/>
        <v>3.2499999999999996</v>
      </c>
      <c r="L14" s="1">
        <f t="shared" si="1"/>
        <v>7.1999999999999993</v>
      </c>
      <c r="M14" s="2">
        <f t="shared" si="2"/>
        <v>3</v>
      </c>
      <c r="N14" s="2">
        <f t="shared" si="7"/>
        <v>7.1999999999999993</v>
      </c>
      <c r="O14" s="2">
        <f t="shared" si="8"/>
        <v>6</v>
      </c>
      <c r="P14" s="2">
        <f t="shared" si="9"/>
        <v>6.4</v>
      </c>
      <c r="Q14" s="2">
        <f t="shared" si="3"/>
        <v>5.9599999999999991</v>
      </c>
      <c r="R14" s="2">
        <f t="shared" si="4"/>
        <v>9.2099999999999991</v>
      </c>
      <c r="S14" s="1"/>
      <c r="T14" s="1">
        <v>4</v>
      </c>
      <c r="U14" s="2">
        <f t="shared" si="5"/>
        <v>2.5</v>
      </c>
      <c r="V14" s="2">
        <f t="shared" si="6"/>
        <v>11.709999999999999</v>
      </c>
      <c r="W14" s="1"/>
      <c r="X14" s="2"/>
      <c r="Y14" s="7" t="s">
        <v>30</v>
      </c>
    </row>
    <row r="15" spans="1:25" x14ac:dyDescent="0.25">
      <c r="A15" s="1">
        <v>5</v>
      </c>
      <c r="B15" s="5">
        <v>111619019</v>
      </c>
      <c r="C15" s="6" t="s">
        <v>44</v>
      </c>
      <c r="D15" s="1">
        <v>7</v>
      </c>
      <c r="E15" s="1">
        <v>10</v>
      </c>
      <c r="F15" s="1">
        <v>10</v>
      </c>
      <c r="G15" s="1">
        <v>8</v>
      </c>
      <c r="H15" s="2">
        <v>8</v>
      </c>
      <c r="I15" s="2"/>
      <c r="J15" s="2">
        <v>10</v>
      </c>
      <c r="K15" s="2">
        <f t="shared" si="0"/>
        <v>13.250000000000002</v>
      </c>
      <c r="L15" s="1">
        <f t="shared" si="1"/>
        <v>7.8999999999999995</v>
      </c>
      <c r="M15" s="2">
        <f t="shared" si="2"/>
        <v>10</v>
      </c>
      <c r="N15" s="2">
        <f t="shared" si="7"/>
        <v>10</v>
      </c>
      <c r="O15" s="2">
        <f t="shared" si="8"/>
        <v>9.1999999999999993</v>
      </c>
      <c r="P15" s="2">
        <f t="shared" si="9"/>
        <v>9.1999999999999993</v>
      </c>
      <c r="Q15" s="2">
        <f t="shared" si="3"/>
        <v>9.26</v>
      </c>
      <c r="R15" s="2">
        <f t="shared" si="4"/>
        <v>22.51</v>
      </c>
      <c r="S15" s="1"/>
      <c r="T15" s="1">
        <v>30</v>
      </c>
      <c r="U15" s="2">
        <f t="shared" si="5"/>
        <v>18.75</v>
      </c>
      <c r="V15" s="2">
        <f t="shared" si="6"/>
        <v>41.260000000000005</v>
      </c>
      <c r="W15" s="1"/>
      <c r="X15" s="2"/>
      <c r="Y15" s="7" t="s">
        <v>36</v>
      </c>
    </row>
    <row r="16" spans="1:25" x14ac:dyDescent="0.25">
      <c r="A16" s="1">
        <v>6</v>
      </c>
      <c r="B16" s="5">
        <v>111619033</v>
      </c>
      <c r="C16" s="6" t="s">
        <v>45</v>
      </c>
      <c r="D16" s="1">
        <v>7</v>
      </c>
      <c r="E16" s="1">
        <v>2</v>
      </c>
      <c r="F16" s="1">
        <v>0</v>
      </c>
      <c r="G16" s="1">
        <v>0</v>
      </c>
      <c r="H16" s="2">
        <v>0</v>
      </c>
      <c r="I16" s="2"/>
      <c r="J16" s="2">
        <v>0</v>
      </c>
      <c r="K16" s="2">
        <f t="shared" si="0"/>
        <v>2.25</v>
      </c>
      <c r="L16" s="1">
        <f t="shared" si="1"/>
        <v>7.8999999999999995</v>
      </c>
      <c r="M16" s="2">
        <f t="shared" si="2"/>
        <v>4.4000000000000004</v>
      </c>
      <c r="N16" s="2">
        <f t="shared" si="7"/>
        <v>3</v>
      </c>
      <c r="O16" s="2">
        <f t="shared" si="8"/>
        <v>6</v>
      </c>
      <c r="P16" s="2">
        <f t="shared" si="9"/>
        <v>6</v>
      </c>
      <c r="Q16" s="2">
        <f t="shared" si="3"/>
        <v>5.46</v>
      </c>
      <c r="R16" s="2">
        <f t="shared" si="4"/>
        <v>7.71</v>
      </c>
      <c r="S16" s="1"/>
      <c r="T16" s="1">
        <v>4</v>
      </c>
      <c r="U16" s="2">
        <f t="shared" si="5"/>
        <v>2.5</v>
      </c>
      <c r="V16" s="2">
        <f t="shared" si="6"/>
        <v>10.210000000000001</v>
      </c>
      <c r="W16" s="1"/>
      <c r="X16" s="2"/>
      <c r="Y16" s="7" t="s">
        <v>39</v>
      </c>
    </row>
    <row r="17" spans="1:25" x14ac:dyDescent="0.25">
      <c r="A17" s="1">
        <v>7</v>
      </c>
      <c r="B17" s="5">
        <v>111619045</v>
      </c>
      <c r="C17" s="6" t="s">
        <v>46</v>
      </c>
      <c r="D17" s="1">
        <v>7</v>
      </c>
      <c r="E17" s="1">
        <v>1</v>
      </c>
      <c r="F17" s="1">
        <v>0</v>
      </c>
      <c r="G17" s="1">
        <v>0</v>
      </c>
      <c r="H17" s="2">
        <v>1</v>
      </c>
      <c r="I17" s="2"/>
      <c r="J17" s="2">
        <v>0</v>
      </c>
      <c r="K17" s="2">
        <f t="shared" si="0"/>
        <v>2.25</v>
      </c>
      <c r="L17" s="1">
        <f t="shared" si="1"/>
        <v>7.8999999999999995</v>
      </c>
      <c r="M17" s="2">
        <f t="shared" si="2"/>
        <v>3.7</v>
      </c>
      <c r="N17" s="2">
        <f t="shared" si="7"/>
        <v>3</v>
      </c>
      <c r="O17" s="2">
        <f t="shared" si="8"/>
        <v>6</v>
      </c>
      <c r="P17" s="2">
        <f t="shared" si="9"/>
        <v>6.4</v>
      </c>
      <c r="Q17" s="2">
        <f t="shared" si="3"/>
        <v>5.4</v>
      </c>
      <c r="R17" s="2">
        <f t="shared" si="4"/>
        <v>7.65</v>
      </c>
      <c r="S17" s="1"/>
      <c r="T17" s="1">
        <v>12</v>
      </c>
      <c r="U17" s="2">
        <f t="shared" si="5"/>
        <v>7.5</v>
      </c>
      <c r="V17" s="2">
        <f t="shared" si="6"/>
        <v>15.15</v>
      </c>
      <c r="W17" s="1"/>
      <c r="X17" s="2"/>
      <c r="Y17" s="7" t="s">
        <v>37</v>
      </c>
    </row>
    <row r="18" spans="1:25" x14ac:dyDescent="0.25">
      <c r="A18" s="1">
        <v>8</v>
      </c>
      <c r="B18" s="5">
        <v>111619047</v>
      </c>
      <c r="C18" s="6" t="s">
        <v>47</v>
      </c>
      <c r="D18" s="1">
        <v>6</v>
      </c>
      <c r="E18" s="1">
        <v>1</v>
      </c>
      <c r="F18" s="1">
        <v>0</v>
      </c>
      <c r="G18" s="1">
        <v>0</v>
      </c>
      <c r="H18" s="2">
        <v>0</v>
      </c>
      <c r="I18" s="2"/>
      <c r="J18" s="2">
        <v>0</v>
      </c>
      <c r="K18" s="2">
        <f t="shared" si="0"/>
        <v>1.75</v>
      </c>
      <c r="L18" s="1">
        <f t="shared" si="1"/>
        <v>7.1999999999999993</v>
      </c>
      <c r="M18" s="2">
        <f t="shared" si="2"/>
        <v>3.7</v>
      </c>
      <c r="N18" s="2">
        <f t="shared" si="7"/>
        <v>3</v>
      </c>
      <c r="O18" s="2">
        <f t="shared" si="8"/>
        <v>6</v>
      </c>
      <c r="P18" s="2">
        <f t="shared" si="9"/>
        <v>6</v>
      </c>
      <c r="Q18" s="2">
        <f t="shared" si="3"/>
        <v>5.18</v>
      </c>
      <c r="R18" s="2">
        <f t="shared" si="4"/>
        <v>6.93</v>
      </c>
      <c r="S18" s="1"/>
      <c r="T18" s="1">
        <v>17</v>
      </c>
      <c r="U18" s="2">
        <f t="shared" si="5"/>
        <v>10.625</v>
      </c>
      <c r="V18" s="2">
        <f t="shared" si="6"/>
        <v>17.555</v>
      </c>
      <c r="W18" s="1"/>
      <c r="X18" s="2"/>
      <c r="Y18" s="7" t="s">
        <v>30</v>
      </c>
    </row>
    <row r="19" spans="1:25" x14ac:dyDescent="0.25">
      <c r="A19" s="1">
        <v>9</v>
      </c>
      <c r="B19" s="5">
        <v>111619066</v>
      </c>
      <c r="C19" s="6" t="s">
        <v>48</v>
      </c>
      <c r="D19" s="1">
        <v>4</v>
      </c>
      <c r="E19" s="1">
        <v>5</v>
      </c>
      <c r="F19" s="1">
        <v>5</v>
      </c>
      <c r="G19" s="1">
        <v>4</v>
      </c>
      <c r="H19" s="2">
        <v>4.5</v>
      </c>
      <c r="I19" s="2"/>
      <c r="J19" s="2">
        <v>0</v>
      </c>
      <c r="K19" s="2">
        <f t="shared" si="0"/>
        <v>5.625</v>
      </c>
      <c r="L19" s="1">
        <f t="shared" si="1"/>
        <v>5.8</v>
      </c>
      <c r="M19" s="2">
        <f t="shared" si="2"/>
        <v>6.5</v>
      </c>
      <c r="N19" s="2">
        <f t="shared" si="7"/>
        <v>6.5</v>
      </c>
      <c r="O19" s="2">
        <f t="shared" si="8"/>
        <v>7.6</v>
      </c>
      <c r="P19" s="2">
        <f t="shared" si="9"/>
        <v>7.8</v>
      </c>
      <c r="Q19" s="2">
        <f t="shared" si="3"/>
        <v>6.839999999999999</v>
      </c>
      <c r="R19" s="2">
        <f t="shared" si="4"/>
        <v>12.465</v>
      </c>
      <c r="S19" s="1"/>
      <c r="T19" s="1">
        <v>15</v>
      </c>
      <c r="U19" s="2">
        <f t="shared" si="5"/>
        <v>9.375</v>
      </c>
      <c r="V19" s="2">
        <f t="shared" si="6"/>
        <v>21.84</v>
      </c>
      <c r="W19" s="1"/>
      <c r="X19" s="2"/>
      <c r="Y19" s="7" t="s">
        <v>35</v>
      </c>
    </row>
    <row r="20" spans="1:25" x14ac:dyDescent="0.25">
      <c r="A20" s="1">
        <v>10</v>
      </c>
      <c r="B20" s="5">
        <v>111619105</v>
      </c>
      <c r="C20" s="6" t="s">
        <v>49</v>
      </c>
      <c r="D20" s="1">
        <v>9</v>
      </c>
      <c r="E20" s="1">
        <v>8</v>
      </c>
      <c r="F20" s="1">
        <v>10</v>
      </c>
      <c r="G20" s="1">
        <v>1</v>
      </c>
      <c r="H20" s="2">
        <v>6</v>
      </c>
      <c r="I20" s="2"/>
      <c r="J20" s="2">
        <v>10</v>
      </c>
      <c r="K20" s="2">
        <f t="shared" si="0"/>
        <v>11</v>
      </c>
      <c r="L20" s="1">
        <f t="shared" si="1"/>
        <v>9.3000000000000007</v>
      </c>
      <c r="M20" s="2">
        <f t="shared" si="2"/>
        <v>8.6</v>
      </c>
      <c r="N20" s="2">
        <f t="shared" si="7"/>
        <v>10</v>
      </c>
      <c r="O20" s="2">
        <f t="shared" si="8"/>
        <v>6.4</v>
      </c>
      <c r="P20" s="2">
        <f t="shared" si="9"/>
        <v>8.4</v>
      </c>
      <c r="Q20" s="2">
        <f t="shared" si="3"/>
        <v>8.5399999999999991</v>
      </c>
      <c r="R20" s="2">
        <f t="shared" si="4"/>
        <v>19.54</v>
      </c>
      <c r="S20" s="1"/>
      <c r="T20" s="1">
        <v>23</v>
      </c>
      <c r="U20" s="2">
        <f t="shared" si="5"/>
        <v>14.374999999999998</v>
      </c>
      <c r="V20" s="2">
        <f t="shared" si="6"/>
        <v>33.914999999999999</v>
      </c>
      <c r="W20" s="1"/>
      <c r="X20" s="2"/>
      <c r="Y20" s="7" t="s">
        <v>36</v>
      </c>
    </row>
    <row r="21" spans="1:25" x14ac:dyDescent="0.25">
      <c r="A21" s="1">
        <v>11</v>
      </c>
      <c r="B21" s="5">
        <v>111619115</v>
      </c>
      <c r="C21" s="6" t="s">
        <v>50</v>
      </c>
      <c r="D21" s="1">
        <v>1</v>
      </c>
      <c r="E21" s="1">
        <v>0</v>
      </c>
      <c r="F21" s="1">
        <v>2</v>
      </c>
      <c r="G21" s="1">
        <v>2</v>
      </c>
      <c r="H21" s="2">
        <v>2</v>
      </c>
      <c r="I21" s="2"/>
      <c r="J21" s="2">
        <v>0</v>
      </c>
      <c r="K21" s="2">
        <f t="shared" si="0"/>
        <v>1.75</v>
      </c>
      <c r="L21" s="1">
        <f t="shared" si="1"/>
        <v>3.7</v>
      </c>
      <c r="M21" s="2">
        <f t="shared" si="2"/>
        <v>3</v>
      </c>
      <c r="N21" s="2">
        <f t="shared" si="7"/>
        <v>4.4000000000000004</v>
      </c>
      <c r="O21" s="2">
        <f t="shared" si="8"/>
        <v>6.8</v>
      </c>
      <c r="P21" s="2">
        <f t="shared" si="9"/>
        <v>6.8</v>
      </c>
      <c r="Q21" s="2">
        <f t="shared" si="3"/>
        <v>4.9400000000000004</v>
      </c>
      <c r="R21" s="2">
        <f t="shared" si="4"/>
        <v>6.69</v>
      </c>
      <c r="S21" s="1"/>
      <c r="T21" s="1">
        <v>12</v>
      </c>
      <c r="U21" s="2">
        <f t="shared" si="5"/>
        <v>7.5</v>
      </c>
      <c r="V21" s="2">
        <f t="shared" si="6"/>
        <v>14.190000000000001</v>
      </c>
      <c r="W21" s="1"/>
      <c r="X21" s="2"/>
      <c r="Y21" s="7" t="s">
        <v>39</v>
      </c>
    </row>
    <row r="22" spans="1:25" x14ac:dyDescent="0.25">
      <c r="A22" s="1">
        <v>12</v>
      </c>
      <c r="B22" s="5">
        <v>111619132</v>
      </c>
      <c r="C22" s="6" t="s">
        <v>51</v>
      </c>
      <c r="D22" s="1">
        <v>8</v>
      </c>
      <c r="E22" s="1">
        <v>0</v>
      </c>
      <c r="F22" s="1">
        <v>8</v>
      </c>
      <c r="G22" s="1">
        <v>1</v>
      </c>
      <c r="H22" s="2">
        <v>4</v>
      </c>
      <c r="I22" s="2"/>
      <c r="J22" s="2">
        <v>8</v>
      </c>
      <c r="K22" s="2">
        <f t="shared" si="0"/>
        <v>7.2499999999999991</v>
      </c>
      <c r="L22" s="1">
        <f t="shared" si="1"/>
        <v>8.6</v>
      </c>
      <c r="M22" s="2">
        <f t="shared" si="2"/>
        <v>3</v>
      </c>
      <c r="N22" s="2">
        <f t="shared" si="7"/>
        <v>8.6</v>
      </c>
      <c r="O22" s="2">
        <f t="shared" si="8"/>
        <v>6.4</v>
      </c>
      <c r="P22" s="2">
        <f t="shared" si="9"/>
        <v>7.6</v>
      </c>
      <c r="Q22" s="2">
        <f t="shared" si="3"/>
        <v>6.8400000000000007</v>
      </c>
      <c r="R22" s="2">
        <f t="shared" si="4"/>
        <v>14.09</v>
      </c>
      <c r="S22" s="1"/>
      <c r="T22" s="1">
        <v>21</v>
      </c>
      <c r="U22" s="2">
        <f t="shared" si="5"/>
        <v>13.125</v>
      </c>
      <c r="V22" s="2">
        <f t="shared" si="6"/>
        <v>27.215</v>
      </c>
      <c r="W22" s="1"/>
      <c r="X22" s="2"/>
      <c r="Y22" s="7" t="s">
        <v>34</v>
      </c>
    </row>
    <row r="23" spans="1:25" x14ac:dyDescent="0.25">
      <c r="A23" s="1">
        <v>13</v>
      </c>
      <c r="B23" s="5">
        <v>111619166</v>
      </c>
      <c r="C23" s="6" t="s">
        <v>52</v>
      </c>
      <c r="D23" s="1">
        <v>4</v>
      </c>
      <c r="E23" s="1">
        <v>3</v>
      </c>
      <c r="F23" s="1">
        <v>4</v>
      </c>
      <c r="G23" s="1">
        <v>0</v>
      </c>
      <c r="H23" s="2">
        <v>2</v>
      </c>
      <c r="I23" s="2"/>
      <c r="J23" s="2">
        <v>0</v>
      </c>
      <c r="K23" s="2">
        <f t="shared" si="0"/>
        <v>3.2499999999999996</v>
      </c>
      <c r="L23" s="1">
        <f t="shared" si="1"/>
        <v>5.8</v>
      </c>
      <c r="M23" s="2">
        <f t="shared" si="2"/>
        <v>5.0999999999999996</v>
      </c>
      <c r="N23" s="2">
        <f t="shared" si="7"/>
        <v>5.8</v>
      </c>
      <c r="O23" s="2">
        <f t="shared" si="8"/>
        <v>6</v>
      </c>
      <c r="P23" s="2">
        <f t="shared" si="9"/>
        <v>6.8</v>
      </c>
      <c r="Q23" s="2">
        <f t="shared" si="3"/>
        <v>5.9</v>
      </c>
      <c r="R23" s="2">
        <f t="shared" si="4"/>
        <v>9.15</v>
      </c>
      <c r="S23" s="1"/>
      <c r="T23" s="1">
        <v>11</v>
      </c>
      <c r="U23" s="2">
        <f t="shared" si="5"/>
        <v>6.8750000000000009</v>
      </c>
      <c r="V23" s="2">
        <f t="shared" si="6"/>
        <v>16.025000000000002</v>
      </c>
      <c r="W23" s="1"/>
      <c r="X23" s="2"/>
      <c r="Y23" s="7" t="s">
        <v>33</v>
      </c>
    </row>
    <row r="24" spans="1:25" x14ac:dyDescent="0.25">
      <c r="A24" s="1">
        <v>14</v>
      </c>
      <c r="B24" s="5">
        <v>111619174</v>
      </c>
      <c r="C24" s="6" t="s">
        <v>53</v>
      </c>
      <c r="D24" s="1">
        <v>5</v>
      </c>
      <c r="E24" s="1">
        <v>8</v>
      </c>
      <c r="F24" s="1">
        <v>8</v>
      </c>
      <c r="G24" s="1">
        <v>2</v>
      </c>
      <c r="H24" s="2">
        <v>3</v>
      </c>
      <c r="I24" s="2"/>
      <c r="J24" s="2">
        <v>0</v>
      </c>
      <c r="K24" s="2">
        <f t="shared" si="0"/>
        <v>6.4999999999999991</v>
      </c>
      <c r="L24" s="1">
        <f t="shared" si="1"/>
        <v>6.5</v>
      </c>
      <c r="M24" s="2">
        <f t="shared" si="2"/>
        <v>8.6</v>
      </c>
      <c r="N24" s="2">
        <f t="shared" si="7"/>
        <v>8.6</v>
      </c>
      <c r="O24" s="2">
        <f t="shared" si="8"/>
        <v>6.8</v>
      </c>
      <c r="P24" s="2">
        <f t="shared" si="9"/>
        <v>7.2</v>
      </c>
      <c r="Q24" s="2">
        <f t="shared" si="3"/>
        <v>7.5400000000000009</v>
      </c>
      <c r="R24" s="2">
        <f t="shared" si="4"/>
        <v>14.04</v>
      </c>
      <c r="S24" s="1"/>
      <c r="T24" s="1">
        <v>8</v>
      </c>
      <c r="U24" s="2">
        <f t="shared" si="5"/>
        <v>5</v>
      </c>
      <c r="V24" s="2">
        <f t="shared" si="6"/>
        <v>19.04</v>
      </c>
      <c r="W24" s="1"/>
      <c r="X24" s="2"/>
      <c r="Y24" s="7" t="s">
        <v>33</v>
      </c>
    </row>
    <row r="25" spans="1:25" x14ac:dyDescent="0.25">
      <c r="A25" s="1">
        <v>15</v>
      </c>
      <c r="B25" s="5">
        <v>111619203</v>
      </c>
      <c r="C25" s="6" t="s">
        <v>54</v>
      </c>
      <c r="D25" s="1">
        <v>5</v>
      </c>
      <c r="E25" s="1">
        <v>10</v>
      </c>
      <c r="F25" s="1">
        <v>10</v>
      </c>
      <c r="G25" s="1">
        <v>0</v>
      </c>
      <c r="H25" s="2">
        <v>1</v>
      </c>
      <c r="I25" s="2"/>
      <c r="J25" s="2">
        <v>0</v>
      </c>
      <c r="K25" s="2">
        <f t="shared" si="0"/>
        <v>6.4999999999999991</v>
      </c>
      <c r="L25" s="1">
        <f t="shared" si="1"/>
        <v>6.5</v>
      </c>
      <c r="M25" s="2">
        <f t="shared" si="2"/>
        <v>10</v>
      </c>
      <c r="N25" s="2">
        <f t="shared" si="7"/>
        <v>10</v>
      </c>
      <c r="O25" s="2">
        <f t="shared" si="8"/>
        <v>6</v>
      </c>
      <c r="P25" s="2">
        <f t="shared" si="9"/>
        <v>6.4</v>
      </c>
      <c r="Q25" s="2">
        <f t="shared" si="3"/>
        <v>7.7799999999999994</v>
      </c>
      <c r="R25" s="2">
        <f t="shared" si="4"/>
        <v>14.279999999999998</v>
      </c>
      <c r="S25" s="1"/>
      <c r="T25" s="1">
        <v>13</v>
      </c>
      <c r="U25" s="2">
        <f t="shared" si="5"/>
        <v>8.125</v>
      </c>
      <c r="V25" s="2">
        <f t="shared" si="6"/>
        <v>22.404999999999998</v>
      </c>
      <c r="W25" s="1"/>
      <c r="X25" s="2"/>
      <c r="Y25" s="7" t="s">
        <v>34</v>
      </c>
    </row>
    <row r="26" spans="1:25" x14ac:dyDescent="0.25">
      <c r="A26" s="1">
        <v>16</v>
      </c>
      <c r="B26" s="5">
        <v>111619213</v>
      </c>
      <c r="C26" s="6" t="s">
        <v>55</v>
      </c>
      <c r="D26" s="1">
        <v>5</v>
      </c>
      <c r="E26" s="1">
        <v>8</v>
      </c>
      <c r="F26" s="1">
        <v>8</v>
      </c>
      <c r="G26" s="1">
        <v>4</v>
      </c>
      <c r="H26" s="2">
        <v>3</v>
      </c>
      <c r="I26" s="2"/>
      <c r="J26" s="2">
        <v>0</v>
      </c>
      <c r="K26" s="2">
        <f t="shared" si="0"/>
        <v>7</v>
      </c>
      <c r="L26" s="1">
        <f t="shared" si="1"/>
        <v>6.5</v>
      </c>
      <c r="M26" s="2">
        <f t="shared" si="2"/>
        <v>8.6</v>
      </c>
      <c r="N26" s="2">
        <f t="shared" si="7"/>
        <v>8.6</v>
      </c>
      <c r="O26" s="2">
        <f t="shared" si="8"/>
        <v>7.6</v>
      </c>
      <c r="P26" s="2">
        <f t="shared" si="9"/>
        <v>7.2</v>
      </c>
      <c r="Q26" s="2">
        <f t="shared" si="3"/>
        <v>7.7</v>
      </c>
      <c r="R26" s="2">
        <f t="shared" si="4"/>
        <v>14.7</v>
      </c>
      <c r="S26" s="1"/>
      <c r="T26" s="1">
        <v>14</v>
      </c>
      <c r="U26" s="2">
        <f t="shared" si="5"/>
        <v>8.75</v>
      </c>
      <c r="V26" s="2">
        <f t="shared" si="6"/>
        <v>23.45</v>
      </c>
      <c r="W26" s="1"/>
      <c r="X26" s="2"/>
      <c r="Y26" s="7" t="s">
        <v>39</v>
      </c>
    </row>
    <row r="27" spans="1:25" x14ac:dyDescent="0.25">
      <c r="A27" s="1">
        <v>17</v>
      </c>
      <c r="B27" s="5">
        <v>111619222</v>
      </c>
      <c r="C27" s="6" t="s">
        <v>56</v>
      </c>
      <c r="D27" s="1">
        <v>6</v>
      </c>
      <c r="E27" s="1">
        <v>7</v>
      </c>
      <c r="F27" s="1">
        <v>7</v>
      </c>
      <c r="G27" s="1">
        <v>1</v>
      </c>
      <c r="H27" s="2">
        <v>5</v>
      </c>
      <c r="I27" s="2"/>
      <c r="J27" s="2">
        <v>0</v>
      </c>
      <c r="K27" s="2">
        <f t="shared" si="0"/>
        <v>6.4999999999999991</v>
      </c>
      <c r="L27" s="1">
        <f t="shared" si="1"/>
        <v>7.1999999999999993</v>
      </c>
      <c r="M27" s="2">
        <f t="shared" si="2"/>
        <v>7.8999999999999995</v>
      </c>
      <c r="N27" s="2">
        <f t="shared" si="7"/>
        <v>7.8999999999999995</v>
      </c>
      <c r="O27" s="2">
        <f t="shared" si="8"/>
        <v>6.4</v>
      </c>
      <c r="P27" s="2">
        <f t="shared" si="9"/>
        <v>8</v>
      </c>
      <c r="Q27" s="2">
        <f t="shared" si="3"/>
        <v>7.4799999999999995</v>
      </c>
      <c r="R27" s="2">
        <f t="shared" si="4"/>
        <v>13.979999999999999</v>
      </c>
      <c r="S27" s="1"/>
      <c r="T27" s="1">
        <v>11</v>
      </c>
      <c r="U27" s="2">
        <f t="shared" si="5"/>
        <v>6.8750000000000009</v>
      </c>
      <c r="V27" s="2">
        <f t="shared" si="6"/>
        <v>20.855</v>
      </c>
      <c r="W27" s="1"/>
      <c r="X27" s="2"/>
      <c r="Y27" s="7" t="s">
        <v>35</v>
      </c>
    </row>
    <row r="28" spans="1:25" x14ac:dyDescent="0.25">
      <c r="A28" s="1">
        <v>18</v>
      </c>
      <c r="B28" s="5">
        <v>111619227</v>
      </c>
      <c r="C28" s="6" t="s">
        <v>57</v>
      </c>
      <c r="D28" s="1">
        <v>5</v>
      </c>
      <c r="E28" s="1">
        <v>4</v>
      </c>
      <c r="F28" s="1">
        <v>5</v>
      </c>
      <c r="G28" s="1">
        <v>3</v>
      </c>
      <c r="H28" s="2">
        <v>3</v>
      </c>
      <c r="I28" s="2"/>
      <c r="J28" s="2">
        <v>0</v>
      </c>
      <c r="K28" s="2">
        <f t="shared" si="0"/>
        <v>5.0000000000000009</v>
      </c>
      <c r="L28" s="1">
        <f t="shared" si="1"/>
        <v>6.5</v>
      </c>
      <c r="M28" s="2">
        <f t="shared" si="2"/>
        <v>5.8</v>
      </c>
      <c r="N28" s="2">
        <f t="shared" si="7"/>
        <v>6.5</v>
      </c>
      <c r="O28" s="2">
        <f t="shared" si="8"/>
        <v>7.2</v>
      </c>
      <c r="P28" s="2">
        <f t="shared" si="9"/>
        <v>7.2</v>
      </c>
      <c r="Q28" s="2">
        <f t="shared" si="3"/>
        <v>6.6400000000000006</v>
      </c>
      <c r="R28" s="2">
        <f t="shared" si="4"/>
        <v>11.64</v>
      </c>
      <c r="S28" s="1"/>
      <c r="T28" s="1">
        <v>17</v>
      </c>
      <c r="U28" s="2">
        <f t="shared" si="5"/>
        <v>10.625</v>
      </c>
      <c r="V28" s="2">
        <f t="shared" si="6"/>
        <v>22.265000000000001</v>
      </c>
      <c r="W28" s="1"/>
      <c r="X28" s="2"/>
      <c r="Y28" s="7" t="s">
        <v>33</v>
      </c>
    </row>
    <row r="29" spans="1:25" x14ac:dyDescent="0.25">
      <c r="A29" s="1">
        <v>19</v>
      </c>
      <c r="B29" s="5">
        <v>111619238</v>
      </c>
      <c r="C29" s="6" t="s">
        <v>58</v>
      </c>
      <c r="D29" s="1">
        <v>6</v>
      </c>
      <c r="E29" s="1">
        <v>10</v>
      </c>
      <c r="F29" s="1">
        <v>10</v>
      </c>
      <c r="G29" s="1">
        <v>2</v>
      </c>
      <c r="H29" s="2">
        <v>4.5</v>
      </c>
      <c r="I29" s="2"/>
      <c r="J29" s="2">
        <v>0</v>
      </c>
      <c r="K29" s="2">
        <f t="shared" si="0"/>
        <v>8.1250000000000018</v>
      </c>
      <c r="L29" s="1">
        <f t="shared" si="1"/>
        <v>7.1999999999999993</v>
      </c>
      <c r="M29" s="2">
        <f t="shared" si="2"/>
        <v>10</v>
      </c>
      <c r="N29" s="2">
        <f t="shared" si="7"/>
        <v>10</v>
      </c>
      <c r="O29" s="2">
        <f t="shared" si="8"/>
        <v>6.8</v>
      </c>
      <c r="P29" s="2">
        <f t="shared" si="9"/>
        <v>7.8</v>
      </c>
      <c r="Q29" s="2">
        <f t="shared" si="3"/>
        <v>8.36</v>
      </c>
      <c r="R29" s="2">
        <f t="shared" si="4"/>
        <v>16.484999999999999</v>
      </c>
      <c r="S29" s="1"/>
      <c r="T29" s="1">
        <v>13</v>
      </c>
      <c r="U29" s="2">
        <f t="shared" si="5"/>
        <v>8.125</v>
      </c>
      <c r="V29" s="2">
        <f t="shared" si="6"/>
        <v>24.61</v>
      </c>
      <c r="W29" s="1"/>
      <c r="X29" s="2"/>
      <c r="Y29" s="7" t="s">
        <v>33</v>
      </c>
    </row>
    <row r="30" spans="1:25" x14ac:dyDescent="0.25">
      <c r="A30" s="1">
        <v>20</v>
      </c>
      <c r="B30" s="5">
        <v>111619247</v>
      </c>
      <c r="C30" s="6" t="s">
        <v>23</v>
      </c>
      <c r="D30" s="1">
        <v>5</v>
      </c>
      <c r="E30" s="1">
        <v>5</v>
      </c>
      <c r="F30" s="1">
        <v>9</v>
      </c>
      <c r="G30" s="1">
        <v>3</v>
      </c>
      <c r="H30" s="2">
        <v>4</v>
      </c>
      <c r="I30" s="2"/>
      <c r="J30" s="2">
        <v>9</v>
      </c>
      <c r="K30" s="2">
        <f t="shared" si="0"/>
        <v>8.7499999999999982</v>
      </c>
      <c r="L30" s="1">
        <f t="shared" si="1"/>
        <v>6.5</v>
      </c>
      <c r="M30" s="2">
        <f t="shared" si="2"/>
        <v>6.5</v>
      </c>
      <c r="N30" s="2">
        <f t="shared" si="7"/>
        <v>9.3000000000000007</v>
      </c>
      <c r="O30" s="2">
        <f t="shared" si="8"/>
        <v>7.2</v>
      </c>
      <c r="P30" s="2">
        <f t="shared" si="9"/>
        <v>7.6</v>
      </c>
      <c r="Q30" s="2">
        <f t="shared" si="3"/>
        <v>7.42</v>
      </c>
      <c r="R30" s="2">
        <f t="shared" si="4"/>
        <v>16.169999999999998</v>
      </c>
      <c r="S30" s="1"/>
      <c r="T30" s="1">
        <v>26</v>
      </c>
      <c r="U30" s="2">
        <f t="shared" si="5"/>
        <v>16.25</v>
      </c>
      <c r="V30" s="2">
        <f t="shared" si="6"/>
        <v>32.42</v>
      </c>
      <c r="W30" s="1"/>
      <c r="X30" s="2"/>
      <c r="Y30" s="7" t="s">
        <v>34</v>
      </c>
    </row>
    <row r="31" spans="1:25" x14ac:dyDescent="0.25">
      <c r="A31" s="1">
        <v>21</v>
      </c>
      <c r="B31" s="5">
        <v>111619253</v>
      </c>
      <c r="C31" s="6" t="s">
        <v>59</v>
      </c>
      <c r="D31" s="1">
        <v>7</v>
      </c>
      <c r="E31" s="1">
        <v>3</v>
      </c>
      <c r="F31" s="1">
        <v>10</v>
      </c>
      <c r="G31" s="1">
        <v>10</v>
      </c>
      <c r="H31" s="2">
        <v>4</v>
      </c>
      <c r="I31" s="2"/>
      <c r="J31" s="2">
        <v>0</v>
      </c>
      <c r="K31" s="2">
        <f t="shared" si="0"/>
        <v>8.5</v>
      </c>
      <c r="L31" s="1">
        <f t="shared" si="1"/>
        <v>7.8999999999999995</v>
      </c>
      <c r="M31" s="2">
        <f t="shared" si="2"/>
        <v>5.0999999999999996</v>
      </c>
      <c r="N31" s="2">
        <f t="shared" si="7"/>
        <v>10</v>
      </c>
      <c r="O31" s="2">
        <f t="shared" si="8"/>
        <v>10</v>
      </c>
      <c r="P31" s="2">
        <f t="shared" si="9"/>
        <v>7.6</v>
      </c>
      <c r="Q31" s="2">
        <f t="shared" si="3"/>
        <v>8.120000000000001</v>
      </c>
      <c r="R31" s="2">
        <f t="shared" si="4"/>
        <v>16.62</v>
      </c>
      <c r="S31" s="1"/>
      <c r="T31" s="1">
        <v>8</v>
      </c>
      <c r="U31" s="2">
        <f t="shared" si="5"/>
        <v>5</v>
      </c>
      <c r="V31" s="2">
        <f t="shared" si="6"/>
        <v>21.62</v>
      </c>
      <c r="W31" s="1"/>
      <c r="X31" s="2"/>
      <c r="Y31" s="7" t="s">
        <v>35</v>
      </c>
    </row>
    <row r="32" spans="1:25" x14ac:dyDescent="0.25">
      <c r="A32" s="1">
        <v>22</v>
      </c>
      <c r="B32" s="5">
        <v>111619265</v>
      </c>
      <c r="C32" s="6" t="s">
        <v>60</v>
      </c>
      <c r="D32" s="1">
        <v>9</v>
      </c>
      <c r="E32" s="1">
        <v>10</v>
      </c>
      <c r="F32" s="1">
        <v>10</v>
      </c>
      <c r="G32" s="1">
        <v>8</v>
      </c>
      <c r="H32" s="2">
        <v>6</v>
      </c>
      <c r="I32" s="2"/>
      <c r="J32" s="2">
        <v>10</v>
      </c>
      <c r="K32" s="2">
        <f t="shared" si="0"/>
        <v>13.250000000000002</v>
      </c>
      <c r="L32" s="1">
        <f t="shared" si="1"/>
        <v>9.3000000000000007</v>
      </c>
      <c r="M32" s="2">
        <f t="shared" si="2"/>
        <v>10</v>
      </c>
      <c r="N32" s="2">
        <f t="shared" si="7"/>
        <v>10</v>
      </c>
      <c r="O32" s="2">
        <f t="shared" si="8"/>
        <v>9.1999999999999993</v>
      </c>
      <c r="P32" s="2">
        <f t="shared" si="9"/>
        <v>8.4</v>
      </c>
      <c r="Q32" s="2">
        <f t="shared" si="3"/>
        <v>9.379999999999999</v>
      </c>
      <c r="R32" s="2">
        <f t="shared" si="4"/>
        <v>22.630000000000003</v>
      </c>
      <c r="S32" s="1"/>
      <c r="T32" s="1">
        <v>31</v>
      </c>
      <c r="U32" s="2">
        <f t="shared" si="5"/>
        <v>19.375</v>
      </c>
      <c r="V32" s="2">
        <f t="shared" si="6"/>
        <v>42.005000000000003</v>
      </c>
      <c r="W32" s="1"/>
      <c r="X32" s="2"/>
      <c r="Y32" s="7" t="s">
        <v>30</v>
      </c>
    </row>
    <row r="33" spans="1:25" x14ac:dyDescent="0.25">
      <c r="A33" s="1">
        <v>23</v>
      </c>
      <c r="B33" s="5">
        <v>111619267</v>
      </c>
      <c r="C33" s="6" t="s">
        <v>61</v>
      </c>
      <c r="D33" s="1">
        <v>8</v>
      </c>
      <c r="E33" s="1">
        <v>10</v>
      </c>
      <c r="F33" s="1">
        <v>10</v>
      </c>
      <c r="G33" s="1">
        <v>4</v>
      </c>
      <c r="H33" s="2">
        <v>5</v>
      </c>
      <c r="I33" s="2"/>
      <c r="J33" s="2">
        <v>0</v>
      </c>
      <c r="K33" s="2">
        <f t="shared" si="0"/>
        <v>9.25</v>
      </c>
      <c r="L33" s="1">
        <f t="shared" si="1"/>
        <v>8.6</v>
      </c>
      <c r="M33" s="2">
        <f t="shared" si="2"/>
        <v>10</v>
      </c>
      <c r="N33" s="2">
        <f t="shared" si="7"/>
        <v>10</v>
      </c>
      <c r="O33" s="2">
        <f t="shared" si="8"/>
        <v>7.6</v>
      </c>
      <c r="P33" s="2">
        <f t="shared" si="9"/>
        <v>8</v>
      </c>
      <c r="Q33" s="2">
        <f t="shared" si="3"/>
        <v>8.84</v>
      </c>
      <c r="R33" s="2">
        <f t="shared" si="4"/>
        <v>18.09</v>
      </c>
      <c r="S33" s="1"/>
      <c r="T33" s="1">
        <v>10</v>
      </c>
      <c r="U33" s="2">
        <f t="shared" si="5"/>
        <v>6.25</v>
      </c>
      <c r="V33" s="2">
        <f t="shared" si="6"/>
        <v>24.34</v>
      </c>
      <c r="W33" s="1"/>
      <c r="X33" s="2"/>
      <c r="Y33" s="7" t="s">
        <v>35</v>
      </c>
    </row>
    <row r="34" spans="1:25" x14ac:dyDescent="0.25">
      <c r="A34" s="1">
        <v>24</v>
      </c>
      <c r="B34" s="5">
        <v>91420240</v>
      </c>
      <c r="C34" s="6" t="s">
        <v>62</v>
      </c>
      <c r="D34" s="1">
        <v>0</v>
      </c>
      <c r="E34" s="1">
        <v>6</v>
      </c>
      <c r="F34" s="1">
        <v>6</v>
      </c>
      <c r="G34" s="1">
        <v>0</v>
      </c>
      <c r="H34" s="2">
        <v>1</v>
      </c>
      <c r="I34" s="2"/>
      <c r="J34" s="2">
        <v>0</v>
      </c>
      <c r="K34" s="2">
        <f t="shared" si="0"/>
        <v>3.2499999999999996</v>
      </c>
      <c r="L34" s="1">
        <f t="shared" si="1"/>
        <v>3</v>
      </c>
      <c r="M34" s="2">
        <f t="shared" si="2"/>
        <v>7.1999999999999993</v>
      </c>
      <c r="N34" s="2">
        <f t="shared" si="7"/>
        <v>7.1999999999999993</v>
      </c>
      <c r="O34" s="2">
        <f t="shared" si="8"/>
        <v>6</v>
      </c>
      <c r="P34" s="2">
        <f t="shared" si="9"/>
        <v>6.4</v>
      </c>
      <c r="Q34" s="2">
        <f t="shared" si="3"/>
        <v>5.9599999999999991</v>
      </c>
      <c r="R34" s="2">
        <f t="shared" si="4"/>
        <v>9.2099999999999991</v>
      </c>
      <c r="S34" s="1"/>
      <c r="T34" s="1">
        <v>4</v>
      </c>
      <c r="U34" s="2">
        <f t="shared" si="5"/>
        <v>2.5</v>
      </c>
      <c r="V34" s="2">
        <f t="shared" si="6"/>
        <v>11.709999999999999</v>
      </c>
      <c r="W34" s="1"/>
      <c r="X34" s="2"/>
      <c r="Y34" s="7" t="s">
        <v>35</v>
      </c>
    </row>
    <row r="35" spans="1:25" x14ac:dyDescent="0.25">
      <c r="A35" s="1">
        <v>25</v>
      </c>
      <c r="B35" s="5">
        <v>111619040</v>
      </c>
      <c r="C35" s="6" t="s">
        <v>63</v>
      </c>
      <c r="D35" s="1">
        <v>8</v>
      </c>
      <c r="E35" s="1">
        <v>2</v>
      </c>
      <c r="F35" s="1">
        <v>8</v>
      </c>
      <c r="G35" s="1">
        <v>4</v>
      </c>
      <c r="H35" s="2">
        <v>7.5</v>
      </c>
      <c r="I35" s="2"/>
      <c r="J35" s="2">
        <v>5</v>
      </c>
      <c r="K35" s="2">
        <f t="shared" si="0"/>
        <v>8.625</v>
      </c>
      <c r="L35" s="1">
        <f t="shared" si="1"/>
        <v>8.6</v>
      </c>
      <c r="M35" s="2">
        <v>8</v>
      </c>
      <c r="N35" s="2">
        <f t="shared" si="7"/>
        <v>8.6</v>
      </c>
      <c r="O35" s="2">
        <f t="shared" si="8"/>
        <v>7.6</v>
      </c>
      <c r="P35" s="2">
        <f t="shared" si="9"/>
        <v>9</v>
      </c>
      <c r="Q35" s="2">
        <f t="shared" si="3"/>
        <v>8.3600000000000012</v>
      </c>
      <c r="R35" s="2">
        <f t="shared" si="4"/>
        <v>16.984999999999999</v>
      </c>
      <c r="S35" s="1"/>
      <c r="T35" s="1">
        <v>21</v>
      </c>
      <c r="U35" s="2">
        <f t="shared" si="5"/>
        <v>13.125</v>
      </c>
      <c r="V35" s="2">
        <f t="shared" si="6"/>
        <v>30.11</v>
      </c>
      <c r="W35" s="1"/>
      <c r="X35" s="2"/>
      <c r="Y35" s="7" t="s">
        <v>38</v>
      </c>
    </row>
    <row r="36" spans="1:25" x14ac:dyDescent="0.25">
      <c r="A36" s="1">
        <v>26</v>
      </c>
      <c r="B36" s="5"/>
      <c r="C36" s="6"/>
      <c r="D36" s="1"/>
      <c r="E36" s="1"/>
      <c r="F36" s="1"/>
      <c r="G36" s="1"/>
      <c r="H36" s="2"/>
      <c r="I36" s="2"/>
      <c r="J36" s="2"/>
      <c r="K36" s="2"/>
      <c r="L36" s="1"/>
      <c r="M36" s="2"/>
      <c r="N36" s="2"/>
      <c r="O36" s="2"/>
      <c r="P36" s="2"/>
      <c r="Q36" s="2"/>
      <c r="R36" s="2"/>
      <c r="S36" s="1"/>
      <c r="T36" s="1"/>
      <c r="U36" s="1"/>
      <c r="V36" s="2"/>
      <c r="W36" s="1"/>
      <c r="X36" s="2"/>
      <c r="Y36" s="7" t="s">
        <v>30</v>
      </c>
    </row>
    <row r="37" spans="1:25" x14ac:dyDescent="0.25">
      <c r="A37" s="1">
        <v>27</v>
      </c>
      <c r="B37" s="5"/>
      <c r="C37" s="6"/>
      <c r="D37" s="1"/>
      <c r="E37" s="1"/>
      <c r="F37" s="1"/>
      <c r="G37" s="1"/>
      <c r="H37" s="2"/>
      <c r="I37" s="2"/>
      <c r="J37" s="2"/>
      <c r="K37" s="2"/>
      <c r="L37" s="1"/>
      <c r="M37" s="2"/>
      <c r="N37" s="2"/>
      <c r="O37" s="2"/>
      <c r="P37" s="2"/>
      <c r="Q37" s="2"/>
      <c r="R37" s="2"/>
      <c r="S37" s="1"/>
      <c r="T37" s="1"/>
      <c r="U37" s="1"/>
      <c r="V37" s="2"/>
      <c r="W37" s="1"/>
      <c r="X37" s="2"/>
      <c r="Y37" s="7" t="s">
        <v>39</v>
      </c>
    </row>
    <row r="38" spans="1:25" x14ac:dyDescent="0.25">
      <c r="A38" s="1">
        <v>28</v>
      </c>
      <c r="B38" s="5"/>
      <c r="C38" s="6"/>
      <c r="D38" s="1"/>
      <c r="E38" s="1"/>
      <c r="F38" s="1"/>
      <c r="G38" s="1"/>
      <c r="H38" s="2"/>
      <c r="I38" s="2"/>
      <c r="J38" s="2"/>
      <c r="K38" s="2"/>
      <c r="L38" s="1"/>
      <c r="M38" s="2"/>
      <c r="N38" s="2"/>
      <c r="O38" s="2"/>
      <c r="P38" s="2"/>
      <c r="Q38" s="2"/>
      <c r="R38" s="2"/>
      <c r="S38" s="1"/>
      <c r="T38" s="1"/>
      <c r="U38" s="1"/>
      <c r="V38" s="2"/>
      <c r="W38" s="1"/>
      <c r="X38" s="2"/>
      <c r="Y38" s="7" t="s">
        <v>35</v>
      </c>
    </row>
    <row r="39" spans="1:25" x14ac:dyDescent="0.25">
      <c r="A39" s="1">
        <v>29</v>
      </c>
      <c r="B39" s="5"/>
      <c r="C39" s="6"/>
      <c r="D39" s="1"/>
      <c r="E39" s="1"/>
      <c r="F39" s="1"/>
      <c r="G39" s="1"/>
      <c r="H39" s="2"/>
      <c r="I39" s="2"/>
      <c r="J39" s="2"/>
      <c r="K39" s="2"/>
      <c r="L39" s="1"/>
      <c r="M39" s="2"/>
      <c r="N39" s="2"/>
      <c r="O39" s="2"/>
      <c r="P39" s="2"/>
      <c r="Q39" s="2"/>
      <c r="R39" s="2"/>
      <c r="S39" s="1"/>
      <c r="T39" s="1"/>
      <c r="U39" s="1"/>
      <c r="V39" s="2"/>
      <c r="W39" s="1"/>
      <c r="X39" s="2"/>
      <c r="Y39" s="7" t="s">
        <v>31</v>
      </c>
    </row>
    <row r="40" spans="1:25" x14ac:dyDescent="0.25">
      <c r="A40" s="1">
        <v>30</v>
      </c>
      <c r="B40" s="5"/>
      <c r="C40" s="6"/>
      <c r="D40" s="1"/>
      <c r="E40" s="1"/>
      <c r="F40" s="1"/>
      <c r="G40" s="1"/>
      <c r="H40" s="2"/>
      <c r="I40" s="2"/>
      <c r="J40" s="2"/>
      <c r="K40" s="2"/>
      <c r="L40" s="1"/>
      <c r="M40" s="2"/>
      <c r="N40" s="2"/>
      <c r="O40" s="2"/>
      <c r="P40" s="2"/>
      <c r="Q40" s="2"/>
      <c r="R40" s="2"/>
      <c r="S40" s="1"/>
      <c r="T40" s="1"/>
      <c r="U40" s="1"/>
      <c r="V40" s="2"/>
      <c r="W40" s="1"/>
      <c r="X40" s="2"/>
      <c r="Y40" s="7" t="s">
        <v>38</v>
      </c>
    </row>
    <row r="41" spans="1:25" x14ac:dyDescent="0.25">
      <c r="A41" s="1">
        <v>31</v>
      </c>
      <c r="B41" s="5"/>
      <c r="C41" s="6"/>
      <c r="D41" s="1"/>
      <c r="E41" s="1"/>
      <c r="F41" s="1"/>
      <c r="G41" s="1"/>
      <c r="H41" s="2"/>
      <c r="I41" s="2"/>
      <c r="J41" s="2"/>
      <c r="K41" s="2"/>
      <c r="L41" s="1"/>
      <c r="M41" s="2"/>
      <c r="N41" s="2"/>
      <c r="O41" s="2"/>
      <c r="P41" s="2"/>
      <c r="Q41" s="2"/>
      <c r="R41" s="2"/>
      <c r="S41" s="1"/>
      <c r="T41" s="1"/>
      <c r="U41" s="1"/>
      <c r="V41" s="2"/>
      <c r="W41" s="1"/>
      <c r="X41" s="2"/>
      <c r="Y41" s="7" t="s">
        <v>38</v>
      </c>
    </row>
    <row r="42" spans="1:25" ht="19.5" customHeight="1" x14ac:dyDescent="0.25">
      <c r="A42" s="9" t="s">
        <v>32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</row>
    <row r="43" spans="1:25" ht="19.5" customHeight="1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</row>
    <row r="44" spans="1:25" ht="19.5" customHeigh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</row>
    <row r="45" spans="1:25" ht="15" customHeight="1" x14ac:dyDescent="0.25">
      <c r="A45" s="10" t="s">
        <v>24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 t="s">
        <v>26</v>
      </c>
      <c r="M45" s="10"/>
      <c r="N45" s="10"/>
      <c r="O45" s="10"/>
      <c r="P45" s="10"/>
      <c r="Q45" s="10"/>
      <c r="R45" s="10"/>
      <c r="S45" s="11"/>
      <c r="T45" s="11"/>
      <c r="U45" s="11"/>
      <c r="V45" s="11"/>
      <c r="W45" s="11"/>
      <c r="X45" s="11"/>
      <c r="Y45" s="11"/>
    </row>
    <row r="46" spans="1:25" ht="15" customHeight="1" x14ac:dyDescent="0.25">
      <c r="A46" s="10" t="s">
        <v>25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 t="s">
        <v>27</v>
      </c>
      <c r="M46" s="10"/>
      <c r="N46" s="10"/>
      <c r="O46" s="10"/>
      <c r="P46" s="10"/>
      <c r="Q46" s="10"/>
      <c r="R46" s="10"/>
      <c r="S46" s="11"/>
      <c r="T46" s="11"/>
      <c r="U46" s="11"/>
      <c r="V46" s="11"/>
      <c r="W46" s="11"/>
      <c r="X46" s="11"/>
      <c r="Y46" s="11"/>
    </row>
    <row r="115" spans="12:16" x14ac:dyDescent="0.25">
      <c r="L115">
        <v>0</v>
      </c>
      <c r="M115">
        <v>0</v>
      </c>
      <c r="N115">
        <v>0</v>
      </c>
      <c r="O115">
        <v>0</v>
      </c>
      <c r="P115">
        <v>0</v>
      </c>
    </row>
  </sheetData>
  <mergeCells count="35">
    <mergeCell ref="A1:B3"/>
    <mergeCell ref="C1:Q1"/>
    <mergeCell ref="R1:Y1"/>
    <mergeCell ref="C2:Q2"/>
    <mergeCell ref="R2:Y2"/>
    <mergeCell ref="C3:Q3"/>
    <mergeCell ref="R3:Y3"/>
    <mergeCell ref="A4:B4"/>
    <mergeCell ref="C4:Q4"/>
    <mergeCell ref="R4:Y4"/>
    <mergeCell ref="A5:C5"/>
    <mergeCell ref="D5:V5"/>
    <mergeCell ref="W5:Y5"/>
    <mergeCell ref="A6:C6"/>
    <mergeCell ref="D6:V6"/>
    <mergeCell ref="W6:Y6"/>
    <mergeCell ref="A7:K7"/>
    <mergeCell ref="L7:R7"/>
    <mergeCell ref="S7:Y7"/>
    <mergeCell ref="A8:Y8"/>
    <mergeCell ref="A9:A10"/>
    <mergeCell ref="B9:B10"/>
    <mergeCell ref="C9:C10"/>
    <mergeCell ref="D9:K9"/>
    <mergeCell ref="L9:Q9"/>
    <mergeCell ref="Y9:Y10"/>
    <mergeCell ref="A42:Y42"/>
    <mergeCell ref="A43:Y43"/>
    <mergeCell ref="A44:Y44"/>
    <mergeCell ref="A45:K45"/>
    <mergeCell ref="A46:K46"/>
    <mergeCell ref="L45:R45"/>
    <mergeCell ref="L46:R46"/>
    <mergeCell ref="S45:Y45"/>
    <mergeCell ref="S46:Y46"/>
  </mergeCells>
  <pageMargins left="0.75" right="0.75" top="1" bottom="1" header="0.5" footer="0.5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cp:lastModifiedBy>Shoaib</cp:lastModifiedBy>
  <dcterms:created xsi:type="dcterms:W3CDTF">2012-11-29T09:58:58Z</dcterms:created>
  <dcterms:modified xsi:type="dcterms:W3CDTF">2014-01-16T08:52:38Z</dcterms:modified>
</cp:coreProperties>
</file>