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2120" windowHeight="8010" activeTab="1"/>
  </bookViews>
  <sheets>
    <sheet name="Grade Summary" sheetId="3" r:id="rId1"/>
    <sheet name="Course Code" sheetId="1" r:id="rId2"/>
  </sheets>
  <definedNames>
    <definedName name="Grade">'Course Code'!$R$10:$R$10</definedName>
    <definedName name="_xlnm.Print_Area" localSheetId="1">'Course Code'!$A$1:$R$52</definedName>
    <definedName name="_xlnm.Print_Area" localSheetId="0">'Grade Summary'!$A$1:$M$20</definedName>
    <definedName name="_xlnm.Print_Titles" localSheetId="1">'Course Code'!$1:$9</definedName>
    <definedName name="Range">'Grade Summary'!$B$12:$J$13</definedName>
    <definedName name="Z_2376BC05_C5EB_11D8_84D9_00A0D214C203_.wvu.PrintArea" localSheetId="1" hidden="1">'Course Code'!$A$1:$R$10</definedName>
  </definedNames>
  <calcPr calcId="144525"/>
</workbook>
</file>

<file path=xl/calcChain.xml><?xml version="1.0" encoding="utf-8"?>
<calcChain xmlns="http://schemas.openxmlformats.org/spreadsheetml/2006/main">
  <c r="M11" i="1" l="1"/>
  <c r="B11" i="3" l="1"/>
  <c r="C12" i="3" s="1"/>
  <c r="B18" i="3"/>
  <c r="B19" i="3" s="1"/>
  <c r="C11" i="3" s="1"/>
  <c r="D12" i="3" s="1"/>
  <c r="D11" i="3" s="1"/>
  <c r="E12" i="3" s="1"/>
  <c r="E11" i="3" s="1"/>
  <c r="F12" i="3" s="1"/>
  <c r="F11" i="3" l="1"/>
  <c r="G12" i="3" s="1"/>
  <c r="G11" i="3" s="1"/>
  <c r="H12" i="3" s="1"/>
  <c r="H11" i="3" s="1"/>
  <c r="I12" i="3" s="1"/>
  <c r="I11" i="3" s="1"/>
  <c r="J12" i="3" s="1"/>
  <c r="R38" i="1"/>
  <c r="R22" i="1"/>
  <c r="R50" i="1"/>
  <c r="R34" i="1"/>
  <c r="R18" i="1"/>
  <c r="R47" i="1"/>
  <c r="R40" i="1"/>
  <c r="R31" i="1"/>
  <c r="R27" i="1"/>
  <c r="R23" i="1"/>
  <c r="R19" i="1"/>
  <c r="R15" i="1"/>
  <c r="R48" i="1"/>
  <c r="R39" i="1"/>
  <c r="R32" i="1"/>
  <c r="R45" i="1"/>
  <c r="R37" i="1"/>
  <c r="R29" i="1"/>
  <c r="R21" i="1"/>
  <c r="R13" i="1"/>
  <c r="R46" i="1"/>
  <c r="R30" i="1"/>
  <c r="R42" i="1"/>
  <c r="R26" i="1"/>
  <c r="R51" i="1"/>
  <c r="R43" i="1"/>
  <c r="R36" i="1"/>
  <c r="R28" i="1"/>
  <c r="R24" i="1"/>
  <c r="R20" i="1"/>
  <c r="R16" i="1"/>
  <c r="R12" i="1"/>
  <c r="R52" i="1"/>
  <c r="R44" i="1"/>
  <c r="R35" i="1"/>
  <c r="R49" i="1"/>
  <c r="R41" i="1"/>
  <c r="R33" i="1"/>
  <c r="R25" i="1"/>
  <c r="R17" i="1"/>
  <c r="B14" i="3" l="1"/>
  <c r="H14" i="3"/>
  <c r="F14" i="3"/>
  <c r="D14" i="3"/>
  <c r="I14" i="3"/>
  <c r="G14" i="3"/>
  <c r="E14" i="3"/>
  <c r="C14" i="3"/>
  <c r="J14" i="3"/>
</calcChain>
</file>

<file path=xl/comments1.xml><?xml version="1.0" encoding="utf-8"?>
<comments xmlns="http://schemas.openxmlformats.org/spreadsheetml/2006/main">
  <authors>
    <author>Zafar Younas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<sst xmlns="http://schemas.openxmlformats.org/spreadsheetml/2006/main" count="60" uniqueCount="56">
  <si>
    <t>Name</t>
  </si>
  <si>
    <t>I.D. No.</t>
  </si>
  <si>
    <t>Total Marks</t>
  </si>
  <si>
    <t>End Term</t>
  </si>
  <si>
    <t>Sessional Total</t>
  </si>
  <si>
    <t>Mid Term</t>
  </si>
  <si>
    <t>Total</t>
  </si>
  <si>
    <t>Assignments</t>
  </si>
  <si>
    <t>Quizzes</t>
  </si>
  <si>
    <t>Particulars of Participants</t>
  </si>
  <si>
    <t>FINAL AWARD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</si>
  <si>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</si>
  <si>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</si>
  <si>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</si>
  <si>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</si>
  <si>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</si>
  <si>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</si>
  <si>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</si>
  <si>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</si>
  <si>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</si>
  <si>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</si>
  <si>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</si>
  <si>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</si>
  <si>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</si>
  <si>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</si>
  <si>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</si>
  <si>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</si>
  <si>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</si>
  <si>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</si>
  <si>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</si>
  <si>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</si>
  <si>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</si>
  <si>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</si>
  <si>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</si>
  <si>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GRADE SUMMARY</t>
  </si>
  <si>
    <t>Grades</t>
  </si>
  <si>
    <t>Number of Students</t>
  </si>
  <si>
    <t>Resoruce Person / Instructor:</t>
  </si>
  <si>
    <t>Above</t>
  </si>
  <si>
    <t>100</t>
  </si>
  <si>
    <t>W</t>
  </si>
  <si>
    <t>I</t>
  </si>
  <si>
    <t>SA</t>
  </si>
  <si>
    <t>__________</t>
  </si>
  <si>
    <t>Sr. No.</t>
  </si>
  <si>
    <t>Max</t>
  </si>
  <si>
    <t>Min</t>
  </si>
  <si>
    <t>School of Science and Technology</t>
  </si>
  <si>
    <t>Applied thermodynmaics</t>
  </si>
  <si>
    <t>ME 322</t>
  </si>
  <si>
    <t>Fall 2013</t>
  </si>
  <si>
    <t>BS (H)</t>
  </si>
  <si>
    <t>E</t>
  </si>
  <si>
    <t>Waseem Iqbal</t>
  </si>
  <si>
    <t>SHAHZOAB KHAN</t>
  </si>
  <si>
    <t xml:space="preserve">MUHAMMAD SAHAAB HASSAN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</si>
</sst>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(0\)"/>
    <numFmt numFmtId="165" formatCode="0.0"/>
    <numFmt numFmtId="166" formatCode="0.00;[Red]0.00"/>
    <numFmt numFmtId="167" formatCode="0;[Red]0"/>
  </numFmts>
  <fonts count="37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11"/>
      <color rgb="FF000000"/>
      <name val="Calibri"/>
      <family val="2"/>
    </font>
    <font>
      <sz val="7.5"/>
      <color rgb="FF0000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7" fontId="4" fillId="3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3" fillId="6" borderId="1" xfId="0" quotePrefix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9" fillId="7" borderId="0" xfId="0" applyFont="1" applyFill="1" applyBorder="1" applyAlignment="1" applyProtection="1">
      <alignment vertical="center"/>
    </xf>
    <xf numFmtId="0" fontId="30" fillId="7" borderId="0" xfId="0" applyFont="1" applyFill="1" applyBorder="1" applyAlignment="1" applyProtection="1">
      <alignment vertical="center"/>
    </xf>
    <xf numFmtId="0" fontId="27" fillId="7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>
      <alignment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1" fontId="21" fillId="0" borderId="7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vertical="center" wrapText="1"/>
    </xf>
    <xf numFmtId="165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quotePrefix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5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166" fontId="4" fillId="3" borderId="10" xfId="0" applyNumberFormat="1" applyFont="1" applyFill="1" applyBorder="1" applyAlignment="1" applyProtection="1">
      <alignment horizontal="right"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7" fontId="4" fillId="3" borderId="10" xfId="0" applyNumberFormat="1" applyFont="1" applyFill="1" applyBorder="1" applyAlignment="1" applyProtection="1">
      <alignment horizontal="right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6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6" fillId="0" borderId="1" xfId="0" applyFont="1" applyBorder="1"/>
    <xf numFmtId="0" fontId="35" fillId="0" borderId="1" xfId="0" applyFont="1" applyBorder="1" applyAlignment="1">
      <alignment horizontal="right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textRotation="90"/>
      <protection locked="0"/>
    </xf>
    <xf numFmtId="0" fontId="2" fillId="0" borderId="9" xfId="0" applyFont="1" applyBorder="1" applyAlignment="1" applyProtection="1">
      <alignment horizontal="center" vertical="center" textRotation="90"/>
      <protection locked="0"/>
    </xf>
    <xf numFmtId="0" fontId="2" fillId="0" borderId="1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'Course Code'!Q2">
      <xdr:nvSpPr>
        <xdr:cNvPr id="3" name="TextBox 2"/>
        <xdr:cNvSpPr txBox="1"/>
      </xdr:nvSpPr>
      <xdr:spPr>
        <a:xfrm>
          <a:off x="947176" y="1133473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22715502-6011-49E4-844C-6E139F2E7B1E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BS (H)</a:t>
          </a:fld>
          <a:endParaRPr lang="en-US" sz="1800"/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5" name="TextBox 4"/>
        <xdr:cNvSpPr txBox="1"/>
      </xdr:nvSpPr>
      <xdr:spPr>
        <a:xfrm>
          <a:off x="9525" y="1123070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ME 322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Course Code'!G4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Applied thermodynmaics</a:t>
          </a:fld>
          <a:endParaRPr lang="en-US" sz="1800"/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'Course Code'!Q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3F6A0B71-2A6C-4B4F-BBB5-B75029BA3D47}" type="TxLink">
            <a:rPr lang="en-GB" sz="1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Fall 2013</a:t>
          </a:fld>
          <a:endParaRPr lang="en-GB" sz="1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6</xdr:col>
      <xdr:colOff>260698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4039168" y="1151479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11</xdr:col>
      <xdr:colOff>421821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7960179" y="1168616"/>
          <a:ext cx="92528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17" name="TextBox 16"/>
        <xdr:cNvSpPr txBox="1"/>
      </xdr:nvSpPr>
      <xdr:spPr>
        <a:xfrm>
          <a:off x="0" y="3007177"/>
          <a:ext cx="4490357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711652</xdr:colOff>
      <xdr:row>7</xdr:row>
      <xdr:rowOff>0</xdr:rowOff>
    </xdr:from>
    <xdr:to>
      <xdr:col>12</xdr:col>
      <xdr:colOff>435429</xdr:colOff>
      <xdr:row>8</xdr:row>
      <xdr:rowOff>1361</xdr:rowOff>
    </xdr:to>
    <xdr:sp macro="" textlink="'Course Code'!D5">
      <xdr:nvSpPr>
        <xdr:cNvPr id="20" name="TextBox 19"/>
        <xdr:cNvSpPr txBox="1"/>
      </xdr:nvSpPr>
      <xdr:spPr>
        <a:xfrm>
          <a:off x="2684688" y="2544536"/>
          <a:ext cx="693556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Waseem Iqbal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303431</xdr:colOff>
      <xdr:row>3</xdr:row>
      <xdr:rowOff>115264</xdr:rowOff>
    </xdr:from>
    <xdr:to>
      <xdr:col>12</xdr:col>
      <xdr:colOff>95252</xdr:colOff>
      <xdr:row>4</xdr:row>
      <xdr:rowOff>213780</xdr:rowOff>
    </xdr:to>
    <xdr:sp macro="" textlink="'Course Code'!Q4">
      <xdr:nvSpPr>
        <xdr:cNvPr id="22" name="TextBox 21"/>
        <xdr:cNvSpPr txBox="1"/>
      </xdr:nvSpPr>
      <xdr:spPr>
        <a:xfrm>
          <a:off x="8767074" y="1163014"/>
          <a:ext cx="512999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8F64FC14-E9D0-448A-BB37-60852E64B021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E</a:t>
          </a:fld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1"/>
  <sheetViews>
    <sheetView view="pageBreakPreview" zoomScale="70" zoomScaleSheetLayoutView="70" workbookViewId="0">
      <selection activeCell="J7" sqref="J7"/>
    </sheetView>
  </sheetViews>
  <sheetFormatPr defaultRowHeight="12.75"/>
  <cols>
    <col min="1" max="1" width="18.7109375" style="22" customWidth="1"/>
    <col min="2" max="13" width="10.7109375" style="22" customWidth="1"/>
    <col min="14" max="16384" width="9.140625" style="22"/>
  </cols>
  <sheetData>
    <row r="1" spans="1:14" ht="27">
      <c r="A1" s="107" t="s">
        <v>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50"/>
      <c r="N1" s="23"/>
    </row>
    <row r="2" spans="1:14" ht="26.25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51"/>
      <c r="N2" s="24"/>
    </row>
    <row r="3" spans="1:14" ht="28.5" customHeight="1">
      <c r="A3" s="109" t="s">
        <v>34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52"/>
      <c r="N3" s="25"/>
    </row>
    <row r="4" spans="1:14" ht="24.9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29"/>
      <c r="N4" s="25"/>
    </row>
    <row r="5" spans="1:14" s="26" customFormat="1" ht="24.95" customHeight="1">
      <c r="A5" s="36"/>
      <c r="B5" s="36"/>
      <c r="C5" s="37"/>
      <c r="D5" s="37"/>
      <c r="E5" s="38"/>
      <c r="F5" s="37"/>
      <c r="G5" s="37"/>
      <c r="H5" s="37"/>
      <c r="I5" s="37"/>
      <c r="J5" s="38"/>
      <c r="K5" s="38"/>
      <c r="L5" s="38"/>
      <c r="M5" s="30"/>
    </row>
    <row r="6" spans="1:14" s="26" customFormat="1" ht="35.1" customHeight="1">
      <c r="A6" s="36"/>
      <c r="B6" s="39"/>
      <c r="C6" s="39"/>
      <c r="D6" s="40"/>
      <c r="E6" s="39"/>
      <c r="F6" s="39"/>
      <c r="G6" s="41"/>
      <c r="H6" s="42"/>
      <c r="I6" s="42"/>
      <c r="J6" s="42"/>
      <c r="K6" s="42"/>
      <c r="L6" s="42"/>
      <c r="M6" s="30"/>
    </row>
    <row r="7" spans="1:14" s="26" customFormat="1" ht="35.1" customHeight="1">
      <c r="A7" s="36"/>
      <c r="B7" s="39"/>
      <c r="C7" s="39"/>
      <c r="D7" s="39"/>
      <c r="E7" s="39"/>
      <c r="F7" s="39"/>
      <c r="G7" s="39"/>
      <c r="H7" s="42"/>
      <c r="I7" s="42"/>
      <c r="J7" s="42"/>
      <c r="K7" s="42"/>
      <c r="L7" s="42"/>
      <c r="M7" s="30"/>
    </row>
    <row r="8" spans="1:14" s="26" customFormat="1" ht="24.95" customHeight="1">
      <c r="A8" s="42"/>
      <c r="B8" s="43"/>
      <c r="C8" s="43"/>
      <c r="D8" s="43"/>
      <c r="E8" s="43"/>
      <c r="F8" s="43"/>
      <c r="G8" s="43"/>
      <c r="H8" s="42"/>
      <c r="I8" s="42"/>
      <c r="J8" s="42"/>
      <c r="K8" s="42"/>
      <c r="L8" s="42"/>
      <c r="M8" s="30"/>
    </row>
    <row r="9" spans="1:14" ht="15">
      <c r="A9" s="42"/>
      <c r="B9" s="43"/>
      <c r="C9" s="43"/>
      <c r="D9" s="43"/>
      <c r="E9" s="43"/>
      <c r="F9" s="43"/>
      <c r="G9" s="43"/>
      <c r="H9" s="42"/>
      <c r="I9" s="42"/>
      <c r="J9" s="42"/>
      <c r="K9" s="42"/>
      <c r="L9" s="42"/>
      <c r="M9" s="29"/>
    </row>
    <row r="10" spans="1:14" ht="30" customHeight="1">
      <c r="A10" s="44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29"/>
    </row>
    <row r="11" spans="1:14" ht="30" customHeight="1">
      <c r="A11" s="78" t="s">
        <v>45</v>
      </c>
      <c r="B11" s="33">
        <f>+$B$17-1</f>
        <v>39</v>
      </c>
      <c r="C11" s="79">
        <f>C12+$B$19-1</f>
        <v>34</v>
      </c>
      <c r="D11" s="79">
        <f t="shared" ref="D11:I11" si="0">D12+$B$19-1</f>
        <v>29</v>
      </c>
      <c r="E11" s="79">
        <f t="shared" si="0"/>
        <v>24</v>
      </c>
      <c r="F11" s="79">
        <f t="shared" si="0"/>
        <v>19</v>
      </c>
      <c r="G11" s="79">
        <f t="shared" si="0"/>
        <v>14</v>
      </c>
      <c r="H11" s="79">
        <f t="shared" si="0"/>
        <v>9</v>
      </c>
      <c r="I11" s="79">
        <f t="shared" si="0"/>
        <v>4</v>
      </c>
      <c r="J11" s="80" t="s">
        <v>38</v>
      </c>
      <c r="K11" s="81"/>
      <c r="L11" s="81"/>
      <c r="M11" s="81"/>
    </row>
    <row r="12" spans="1:14" ht="30" customHeight="1">
      <c r="A12" s="78" t="s">
        <v>46</v>
      </c>
      <c r="B12" s="34">
        <v>0</v>
      </c>
      <c r="C12" s="79">
        <f>B11+1</f>
        <v>40</v>
      </c>
      <c r="D12" s="79">
        <f>C11+1</f>
        <v>35</v>
      </c>
      <c r="E12" s="79">
        <f t="shared" ref="E12:I12" si="1">D11+1</f>
        <v>30</v>
      </c>
      <c r="F12" s="79">
        <f t="shared" si="1"/>
        <v>25</v>
      </c>
      <c r="G12" s="79">
        <f t="shared" si="1"/>
        <v>20</v>
      </c>
      <c r="H12" s="79">
        <f t="shared" si="1"/>
        <v>15</v>
      </c>
      <c r="I12" s="79">
        <f t="shared" si="1"/>
        <v>10</v>
      </c>
      <c r="J12" s="79">
        <f>I11+1</f>
        <v>5</v>
      </c>
      <c r="K12" s="81"/>
      <c r="L12" s="81"/>
      <c r="M12" s="81"/>
    </row>
    <row r="13" spans="1:14" ht="30" customHeight="1">
      <c r="A13" s="82" t="s">
        <v>35</v>
      </c>
      <c r="B13" s="83" t="s">
        <v>32</v>
      </c>
      <c r="C13" s="83" t="s">
        <v>30</v>
      </c>
      <c r="D13" s="83" t="s">
        <v>28</v>
      </c>
      <c r="E13" s="83" t="s">
        <v>26</v>
      </c>
      <c r="F13" s="83" t="s">
        <v>25</v>
      </c>
      <c r="G13" s="83" t="s">
        <v>24</v>
      </c>
      <c r="H13" s="83" t="s">
        <v>23</v>
      </c>
      <c r="I13" s="83" t="s">
        <v>22</v>
      </c>
      <c r="J13" s="83" t="s">
        <v>21</v>
      </c>
      <c r="K13" s="84" t="s">
        <v>42</v>
      </c>
      <c r="L13" s="84" t="s">
        <v>41</v>
      </c>
      <c r="M13" s="84" t="s">
        <v>40</v>
      </c>
    </row>
    <row r="14" spans="1:14" ht="39" customHeight="1">
      <c r="A14" s="78" t="s">
        <v>36</v>
      </c>
      <c r="B14" s="87">
        <f>COUNTIF(Grade,B13)</f>
        <v>0</v>
      </c>
      <c r="C14" s="87">
        <f t="shared" ref="C14:J14" si="2">COUNTIF(Grade,C13)</f>
        <v>0</v>
      </c>
      <c r="D14" s="87">
        <f t="shared" si="2"/>
        <v>0</v>
      </c>
      <c r="E14" s="87">
        <f t="shared" si="2"/>
        <v>0</v>
      </c>
      <c r="F14" s="87">
        <f t="shared" si="2"/>
        <v>0</v>
      </c>
      <c r="G14" s="87">
        <f t="shared" si="2"/>
        <v>0</v>
      </c>
      <c r="H14" s="87">
        <f t="shared" si="2"/>
        <v>0</v>
      </c>
      <c r="I14" s="87">
        <f t="shared" si="2"/>
        <v>0</v>
      </c>
      <c r="J14" s="87">
        <f t="shared" si="2"/>
        <v>0</v>
      </c>
      <c r="K14" s="85"/>
      <c r="L14" s="86"/>
      <c r="M14" s="86"/>
    </row>
    <row r="15" spans="1:14" ht="18.75" thickBo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8"/>
    </row>
    <row r="16" spans="1:14" ht="19.5">
      <c r="A16" s="71" t="s">
        <v>33</v>
      </c>
      <c r="B16" s="7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ht="19.5">
      <c r="A17" s="73" t="s">
        <v>31</v>
      </c>
      <c r="B17" s="74">
        <v>40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9.5">
      <c r="A18" s="73" t="s">
        <v>29</v>
      </c>
      <c r="B18" s="75">
        <f>+B16-B17</f>
        <v>-40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ht="26.25" thickBot="1">
      <c r="A19" s="76" t="s">
        <v>27</v>
      </c>
      <c r="B19" s="77">
        <f>ROUND((B18/8),0)</f>
        <v>-5</v>
      </c>
      <c r="C19" s="38"/>
      <c r="D19" s="38"/>
      <c r="E19" s="38"/>
      <c r="F19" s="38"/>
      <c r="G19" s="47"/>
      <c r="H19" s="38"/>
      <c r="I19" s="38"/>
      <c r="J19" s="38"/>
      <c r="K19" s="38"/>
      <c r="L19" s="38"/>
      <c r="M19" s="38"/>
    </row>
    <row r="20" spans="1:13" ht="25.5">
      <c r="A20" s="45"/>
      <c r="B20" s="46"/>
      <c r="C20" s="38"/>
      <c r="D20" s="38"/>
      <c r="E20" s="38"/>
      <c r="F20" s="38"/>
      <c r="G20" s="47"/>
      <c r="H20" s="38"/>
      <c r="I20" s="38"/>
      <c r="J20" s="38"/>
      <c r="K20" s="38"/>
      <c r="L20" s="38"/>
      <c r="M20" s="38"/>
    </row>
    <row r="21" spans="1:13">
      <c r="A21" s="27"/>
      <c r="B21" s="27"/>
      <c r="C21" s="27"/>
    </row>
  </sheetData>
  <mergeCells count="3">
    <mergeCell ref="A1:L1"/>
    <mergeCell ref="A2:L2"/>
    <mergeCell ref="A3:L3"/>
  </mergeCells>
  <phoneticPr fontId="0" type="noConversion"/>
  <dataValidations count="1">
    <dataValidation errorStyle="warning" allowBlank="1" showInputMessage="1" showErrorMessage="1" sqref="B18"/>
  </dataValidations>
  <printOptions horizontalCentered="1"/>
  <pageMargins left="0.25" right="0.25" top="0.5" bottom="0.75" header="0.25" footer="0.25"/>
  <pageSetup paperSize="9" scale="9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26"/>
  </sheetPr>
  <dimension ref="A1:R8142"/>
  <sheetViews>
    <sheetView tabSelected="1" view="pageBreakPreview" zoomScale="90" zoomScaleSheetLayoutView="90" workbookViewId="0">
      <selection activeCell="P10" sqref="P10"/>
    </sheetView>
  </sheetViews>
  <sheetFormatPr defaultRowHeight="12.75"/>
  <cols>
    <col min="1" max="1" width="4.140625" style="3" customWidth="1"/>
    <col min="2" max="2" width="14.140625" style="88" bestFit="1" customWidth="1"/>
    <col min="3" max="3" width="32.42578125" style="2" customWidth="1"/>
    <col min="4" max="5" width="5.42578125" style="1" customWidth="1"/>
    <col min="6" max="6" width="6.140625" style="1" customWidth="1"/>
    <col min="7" max="7" width="5.42578125" style="1" customWidth="1"/>
    <col min="8" max="8" width="6.5703125" style="1" customWidth="1"/>
    <col min="9" max="10" width="5.42578125" style="1" customWidth="1"/>
    <col min="11" max="11" width="9.5703125" style="1" customWidth="1"/>
    <col min="12" max="12" width="8" style="1" customWidth="1"/>
    <col min="13" max="13" width="6.42578125" style="1" customWidth="1"/>
    <col min="14" max="14" width="5.42578125" style="1" customWidth="1"/>
    <col min="15" max="15" width="8" style="1" customWidth="1"/>
    <col min="16" max="16" width="5.28515625" style="1" customWidth="1"/>
    <col min="17" max="17" width="7.140625" style="1" customWidth="1"/>
    <col min="18" max="18" width="5.140625" style="1" bestFit="1" customWidth="1"/>
    <col min="19" max="16384" width="9.140625" style="1"/>
  </cols>
  <sheetData>
    <row r="1" spans="1:18" ht="28.5" customHeight="1">
      <c r="A1" s="54"/>
      <c r="B1" s="55"/>
      <c r="C1" s="55" t="s">
        <v>20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3" t="s">
        <v>19</v>
      </c>
      <c r="P1" s="55"/>
      <c r="Q1" s="5" t="s">
        <v>43</v>
      </c>
      <c r="R1" s="55"/>
    </row>
    <row r="2" spans="1:18" ht="21.75" customHeight="1">
      <c r="A2" s="54"/>
      <c r="B2" s="55"/>
      <c r="C2" s="56" t="s">
        <v>18</v>
      </c>
      <c r="D2" s="55"/>
      <c r="E2" s="55"/>
      <c r="F2" s="55"/>
      <c r="G2" s="55"/>
      <c r="H2" s="55"/>
      <c r="I2" s="55"/>
      <c r="J2" s="55"/>
      <c r="K2" s="57"/>
      <c r="L2" s="55"/>
      <c r="M2" s="55"/>
      <c r="N2" s="4"/>
      <c r="O2" s="113" t="s">
        <v>17</v>
      </c>
      <c r="P2" s="113"/>
      <c r="Q2" s="5" t="s">
        <v>51</v>
      </c>
      <c r="R2" s="55"/>
    </row>
    <row r="3" spans="1:18" ht="18" customHeight="1">
      <c r="A3" s="54"/>
      <c r="B3" s="59"/>
      <c r="C3" s="60" t="s">
        <v>16</v>
      </c>
      <c r="D3" s="4"/>
      <c r="E3" s="4"/>
      <c r="F3" s="59"/>
      <c r="G3" s="59"/>
      <c r="H3" s="59"/>
      <c r="I3" s="59"/>
      <c r="J3" s="4"/>
      <c r="K3" s="53"/>
      <c r="L3" s="61"/>
      <c r="M3" s="59"/>
      <c r="N3" s="63"/>
      <c r="O3" s="113" t="s">
        <v>15</v>
      </c>
      <c r="P3" s="113"/>
      <c r="Q3" s="89" t="s">
        <v>50</v>
      </c>
      <c r="R3" s="4"/>
    </row>
    <row r="4" spans="1:18" s="19" customFormat="1" ht="22.5" customHeight="1">
      <c r="A4" s="64"/>
      <c r="B4" s="58" t="s">
        <v>14</v>
      </c>
      <c r="C4" s="62" t="s">
        <v>49</v>
      </c>
      <c r="D4" s="113" t="s">
        <v>13</v>
      </c>
      <c r="E4" s="113"/>
      <c r="F4" s="113"/>
      <c r="G4" s="65" t="s">
        <v>48</v>
      </c>
      <c r="H4" s="65"/>
      <c r="I4" s="65"/>
      <c r="J4" s="65"/>
      <c r="K4" s="65"/>
      <c r="L4" s="65"/>
      <c r="M4" s="66"/>
      <c r="N4" s="66"/>
      <c r="O4" s="113" t="s">
        <v>12</v>
      </c>
      <c r="P4" s="113"/>
      <c r="Q4" s="5" t="s">
        <v>52</v>
      </c>
      <c r="R4" s="61"/>
    </row>
    <row r="5" spans="1:18" s="19" customFormat="1" ht="22.5" customHeight="1">
      <c r="A5" s="64"/>
      <c r="B5" s="66"/>
      <c r="C5" s="58" t="s">
        <v>37</v>
      </c>
      <c r="D5" s="67" t="s">
        <v>53</v>
      </c>
      <c r="E5" s="67"/>
      <c r="F5" s="67"/>
      <c r="G5" s="65"/>
      <c r="H5" s="65"/>
      <c r="I5" s="65"/>
      <c r="J5" s="65"/>
      <c r="K5" s="65"/>
      <c r="L5" s="65"/>
      <c r="M5" s="66"/>
      <c r="N5" s="66"/>
      <c r="O5" s="68"/>
      <c r="P5" s="5"/>
      <c r="Q5" s="5"/>
      <c r="R5" s="61"/>
    </row>
    <row r="6" spans="1:18" s="19" customFormat="1" ht="15" customHeight="1">
      <c r="A6" s="64"/>
      <c r="B6" s="66"/>
      <c r="C6" s="69"/>
      <c r="D6" s="70"/>
      <c r="E6" s="57"/>
      <c r="F6" s="57"/>
      <c r="G6" s="65"/>
      <c r="H6" s="65"/>
      <c r="I6" s="65"/>
      <c r="J6" s="65"/>
      <c r="K6" s="65"/>
      <c r="L6" s="65"/>
      <c r="M6" s="66"/>
      <c r="N6" s="66"/>
      <c r="O6" s="53"/>
      <c r="P6" s="5"/>
      <c r="Q6" s="5"/>
      <c r="R6" s="61"/>
    </row>
    <row r="7" spans="1:18" ht="20.100000000000001" customHeight="1">
      <c r="A7" s="110" t="s">
        <v>44</v>
      </c>
      <c r="B7" s="115" t="s">
        <v>9</v>
      </c>
      <c r="C7" s="115"/>
      <c r="D7" s="48" t="s">
        <v>11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9"/>
      <c r="Q7" s="10" t="s">
        <v>10</v>
      </c>
      <c r="R7" s="49"/>
    </row>
    <row r="8" spans="1:18" s="14" customFormat="1" ht="33.75" customHeight="1">
      <c r="A8" s="111"/>
      <c r="B8" s="115"/>
      <c r="C8" s="115"/>
      <c r="D8" s="17" t="s">
        <v>8</v>
      </c>
      <c r="E8" s="17"/>
      <c r="F8" s="17"/>
      <c r="G8" s="17"/>
      <c r="H8" s="16" t="s">
        <v>6</v>
      </c>
      <c r="I8" s="17" t="s">
        <v>7</v>
      </c>
      <c r="J8" s="17"/>
      <c r="K8" s="17"/>
      <c r="L8" s="17"/>
      <c r="M8" s="16" t="s">
        <v>6</v>
      </c>
      <c r="N8" s="15" t="s">
        <v>5</v>
      </c>
      <c r="O8" s="15" t="s">
        <v>4</v>
      </c>
      <c r="P8" s="15" t="s">
        <v>3</v>
      </c>
      <c r="Q8" s="15" t="s">
        <v>2</v>
      </c>
      <c r="R8" s="114" t="s">
        <v>35</v>
      </c>
    </row>
    <row r="9" spans="1:18" ht="19.5" customHeight="1">
      <c r="A9" s="112"/>
      <c r="B9" s="10" t="s">
        <v>1</v>
      </c>
      <c r="C9" s="10" t="s">
        <v>0</v>
      </c>
      <c r="D9" s="12">
        <v>10</v>
      </c>
      <c r="E9" s="12">
        <v>10</v>
      </c>
      <c r="F9" s="12">
        <v>10</v>
      </c>
      <c r="G9" s="12">
        <v>10</v>
      </c>
      <c r="H9" s="13">
        <v>15</v>
      </c>
      <c r="I9" s="12">
        <v>10</v>
      </c>
      <c r="J9" s="12">
        <v>10</v>
      </c>
      <c r="K9" s="12">
        <v>10</v>
      </c>
      <c r="L9" s="12">
        <v>10</v>
      </c>
      <c r="M9" s="13">
        <v>10</v>
      </c>
      <c r="N9" s="12">
        <v>25</v>
      </c>
      <c r="O9" s="11">
        <v>50</v>
      </c>
      <c r="P9" s="11">
        <v>50</v>
      </c>
      <c r="Q9" s="28" t="s">
        <v>39</v>
      </c>
      <c r="R9" s="114"/>
    </row>
    <row r="10" spans="1:18" ht="18" customHeight="1">
      <c r="A10" s="8">
        <v>1</v>
      </c>
      <c r="B10" s="104">
        <v>81220015</v>
      </c>
      <c r="C10" s="104" t="s">
        <v>54</v>
      </c>
      <c r="D10" s="105">
        <v>6.5</v>
      </c>
      <c r="E10" s="105">
        <v>6</v>
      </c>
      <c r="F10" s="105">
        <v>5.5</v>
      </c>
      <c r="G10" s="105">
        <v>6.5</v>
      </c>
      <c r="H10" s="9">
        <v>9.18</v>
      </c>
      <c r="I10" s="7">
        <v>6</v>
      </c>
      <c r="J10" s="7">
        <v>6</v>
      </c>
      <c r="K10" s="7">
        <v>8.5</v>
      </c>
      <c r="L10" s="7">
        <v>6.5</v>
      </c>
      <c r="M10" s="9">
        <v>6.75</v>
      </c>
      <c r="N10" s="105">
        <v>3.75</v>
      </c>
      <c r="O10" s="106">
        <v>20</v>
      </c>
      <c r="P10" s="21"/>
      <c r="Q10" s="6"/>
      <c r="R10" s="95"/>
    </row>
    <row r="11" spans="1:18" ht="18" customHeight="1">
      <c r="A11" s="91">
        <v>2</v>
      </c>
      <c r="B11" s="104">
        <v>91420325</v>
      </c>
      <c r="C11" s="104" t="s">
        <v>55</v>
      </c>
      <c r="D11" s="105">
        <v>6</v>
      </c>
      <c r="E11" s="105">
        <v>5</v>
      </c>
      <c r="F11" s="105">
        <v>7</v>
      </c>
      <c r="G11" s="105">
        <v>6</v>
      </c>
      <c r="H11" s="9">
        <v>9</v>
      </c>
      <c r="I11" s="7">
        <v>5</v>
      </c>
      <c r="J11" s="7">
        <v>6</v>
      </c>
      <c r="K11" s="7">
        <v>6</v>
      </c>
      <c r="L11" s="7">
        <v>5</v>
      </c>
      <c r="M11" s="9">
        <f>SUM(I11:L11)/4</f>
        <v>5.5</v>
      </c>
      <c r="N11" s="105">
        <v>12.5</v>
      </c>
      <c r="O11" s="106">
        <v>27.3</v>
      </c>
      <c r="P11" s="21"/>
      <c r="Q11" s="6"/>
      <c r="R11" s="95"/>
    </row>
    <row r="12" spans="1:18" ht="18" customHeight="1">
      <c r="A12" s="91">
        <v>3</v>
      </c>
      <c r="B12" s="96"/>
      <c r="C12" s="97"/>
      <c r="D12" s="93"/>
      <c r="E12" s="93"/>
      <c r="F12" s="93"/>
      <c r="G12" s="93"/>
      <c r="H12" s="98"/>
      <c r="I12" s="99"/>
      <c r="J12" s="99"/>
      <c r="K12" s="99"/>
      <c r="L12" s="99"/>
      <c r="M12" s="98"/>
      <c r="N12" s="93"/>
      <c r="O12" s="100"/>
      <c r="P12" s="101"/>
      <c r="Q12" s="102"/>
      <c r="R12" s="103" t="str">
        <f t="shared" ref="R12:R52" si="0">HLOOKUP(Q12,Range,2)</f>
        <v>F</v>
      </c>
    </row>
    <row r="13" spans="1:18" ht="18" customHeight="1">
      <c r="A13" s="91">
        <v>4</v>
      </c>
      <c r="B13" s="8"/>
      <c r="C13" s="92"/>
      <c r="D13" s="93"/>
      <c r="E13" s="93"/>
      <c r="F13" s="93"/>
      <c r="G13" s="93"/>
      <c r="H13" s="9"/>
      <c r="I13" s="7"/>
      <c r="J13" s="7"/>
      <c r="K13" s="7"/>
      <c r="L13" s="7"/>
      <c r="M13" s="9"/>
      <c r="N13" s="93"/>
      <c r="O13" s="20"/>
      <c r="P13" s="21"/>
      <c r="Q13" s="6"/>
      <c r="R13" s="90" t="str">
        <f t="shared" si="0"/>
        <v>F</v>
      </c>
    </row>
    <row r="14" spans="1:18" ht="18" customHeight="1">
      <c r="A14" s="91">
        <v>5</v>
      </c>
      <c r="B14" s="8"/>
      <c r="C14" s="92"/>
      <c r="D14" s="93"/>
      <c r="E14" s="93"/>
      <c r="F14" s="93"/>
      <c r="G14" s="93"/>
      <c r="H14" s="9"/>
      <c r="I14" s="7"/>
      <c r="J14" s="7"/>
      <c r="K14" s="7"/>
      <c r="L14" s="7"/>
      <c r="M14" s="9"/>
      <c r="N14" s="93"/>
      <c r="O14" s="20"/>
      <c r="P14" s="21"/>
      <c r="Q14" s="6"/>
      <c r="R14" s="94" t="s">
        <v>21</v>
      </c>
    </row>
    <row r="15" spans="1:18" ht="18" customHeight="1">
      <c r="A15" s="91">
        <v>6</v>
      </c>
      <c r="B15" s="8"/>
      <c r="C15" s="92"/>
      <c r="D15" s="93"/>
      <c r="E15" s="93"/>
      <c r="F15" s="93"/>
      <c r="G15" s="93"/>
      <c r="H15" s="9"/>
      <c r="I15" s="7"/>
      <c r="J15" s="7"/>
      <c r="K15" s="7"/>
      <c r="L15" s="7"/>
      <c r="M15" s="9"/>
      <c r="N15" s="93"/>
      <c r="O15" s="20"/>
      <c r="P15" s="21"/>
      <c r="Q15" s="6"/>
      <c r="R15" s="90" t="str">
        <f t="shared" si="0"/>
        <v>F</v>
      </c>
    </row>
    <row r="16" spans="1:18" ht="18" customHeight="1">
      <c r="A16" s="91">
        <v>7</v>
      </c>
      <c r="B16" s="8"/>
      <c r="C16" s="92"/>
      <c r="D16" s="93"/>
      <c r="E16" s="93"/>
      <c r="F16" s="93"/>
      <c r="G16" s="93"/>
      <c r="H16" s="9"/>
      <c r="I16" s="7"/>
      <c r="J16" s="7"/>
      <c r="K16" s="7"/>
      <c r="L16" s="7"/>
      <c r="M16" s="9"/>
      <c r="N16" s="93"/>
      <c r="O16" s="20"/>
      <c r="P16" s="21"/>
      <c r="Q16" s="6"/>
      <c r="R16" s="90" t="str">
        <f t="shared" si="0"/>
        <v>F</v>
      </c>
    </row>
    <row r="17" spans="1:18" ht="18" customHeight="1">
      <c r="A17" s="91">
        <v>8</v>
      </c>
      <c r="B17" s="8"/>
      <c r="C17" s="92"/>
      <c r="D17" s="93"/>
      <c r="E17" s="93"/>
      <c r="F17" s="93"/>
      <c r="G17" s="93"/>
      <c r="H17" s="9"/>
      <c r="I17" s="7"/>
      <c r="J17" s="7"/>
      <c r="K17" s="7"/>
      <c r="L17" s="7"/>
      <c r="M17" s="9"/>
      <c r="N17" s="93"/>
      <c r="O17" s="20"/>
      <c r="P17" s="21"/>
      <c r="Q17" s="6"/>
      <c r="R17" s="90" t="str">
        <f t="shared" si="0"/>
        <v>F</v>
      </c>
    </row>
    <row r="18" spans="1:18" ht="18" customHeight="1">
      <c r="A18" s="91">
        <v>9</v>
      </c>
      <c r="B18" s="8"/>
      <c r="C18" s="92"/>
      <c r="D18" s="93"/>
      <c r="E18" s="93"/>
      <c r="F18" s="93"/>
      <c r="G18" s="93"/>
      <c r="H18" s="9"/>
      <c r="I18" s="7"/>
      <c r="J18" s="7"/>
      <c r="K18" s="7"/>
      <c r="L18" s="7"/>
      <c r="M18" s="9"/>
      <c r="N18" s="93"/>
      <c r="O18" s="20"/>
      <c r="P18" s="21"/>
      <c r="Q18" s="6"/>
      <c r="R18" s="90" t="str">
        <f t="shared" si="0"/>
        <v>F</v>
      </c>
    </row>
    <row r="19" spans="1:18" ht="18" customHeight="1">
      <c r="A19" s="91">
        <v>10</v>
      </c>
      <c r="B19" s="8"/>
      <c r="C19" s="92"/>
      <c r="D19" s="93"/>
      <c r="E19" s="93"/>
      <c r="F19" s="93"/>
      <c r="G19" s="93"/>
      <c r="H19" s="9"/>
      <c r="I19" s="7"/>
      <c r="J19" s="7"/>
      <c r="K19" s="7"/>
      <c r="L19" s="7"/>
      <c r="M19" s="9"/>
      <c r="N19" s="93"/>
      <c r="O19" s="20"/>
      <c r="P19" s="21"/>
      <c r="Q19" s="6"/>
      <c r="R19" s="90" t="str">
        <f t="shared" si="0"/>
        <v>F</v>
      </c>
    </row>
    <row r="20" spans="1:18" ht="18" customHeight="1">
      <c r="A20" s="91">
        <v>11</v>
      </c>
      <c r="B20" s="8"/>
      <c r="C20" s="92"/>
      <c r="D20" s="93"/>
      <c r="E20" s="93"/>
      <c r="F20" s="93"/>
      <c r="G20" s="93"/>
      <c r="H20" s="9"/>
      <c r="I20" s="7"/>
      <c r="J20" s="7"/>
      <c r="K20" s="7"/>
      <c r="L20" s="7"/>
      <c r="M20" s="9"/>
      <c r="N20" s="93"/>
      <c r="O20" s="20"/>
      <c r="P20" s="21"/>
      <c r="Q20" s="6"/>
      <c r="R20" s="90" t="str">
        <f t="shared" si="0"/>
        <v>F</v>
      </c>
    </row>
    <row r="21" spans="1:18" ht="18" customHeight="1">
      <c r="A21" s="91">
        <v>12</v>
      </c>
      <c r="B21" s="8"/>
      <c r="C21" s="92"/>
      <c r="D21" s="93"/>
      <c r="E21" s="93"/>
      <c r="F21" s="93"/>
      <c r="G21" s="93"/>
      <c r="H21" s="9"/>
      <c r="I21" s="7"/>
      <c r="J21" s="7"/>
      <c r="K21" s="7"/>
      <c r="L21" s="7"/>
      <c r="M21" s="9"/>
      <c r="N21" s="93"/>
      <c r="O21" s="20"/>
      <c r="P21" s="21"/>
      <c r="Q21" s="6"/>
      <c r="R21" s="90" t="str">
        <f t="shared" si="0"/>
        <v>F</v>
      </c>
    </row>
    <row r="22" spans="1:18" ht="18" customHeight="1">
      <c r="A22" s="91">
        <v>13</v>
      </c>
      <c r="B22" s="8"/>
      <c r="C22" s="92"/>
      <c r="D22" s="93"/>
      <c r="E22" s="93"/>
      <c r="F22" s="93"/>
      <c r="G22" s="93"/>
      <c r="H22" s="9"/>
      <c r="I22" s="7"/>
      <c r="J22" s="7"/>
      <c r="K22" s="7"/>
      <c r="L22" s="7"/>
      <c r="M22" s="9"/>
      <c r="N22" s="93"/>
      <c r="O22" s="20"/>
      <c r="P22" s="21"/>
      <c r="Q22" s="6"/>
      <c r="R22" s="90" t="str">
        <f t="shared" si="0"/>
        <v>F</v>
      </c>
    </row>
    <row r="23" spans="1:18" ht="18" customHeight="1">
      <c r="A23" s="91">
        <v>14</v>
      </c>
      <c r="B23" s="8"/>
      <c r="C23" s="92"/>
      <c r="D23" s="93"/>
      <c r="E23" s="93"/>
      <c r="F23" s="93"/>
      <c r="G23" s="93"/>
      <c r="H23" s="9"/>
      <c r="I23" s="7"/>
      <c r="J23" s="7"/>
      <c r="K23" s="7"/>
      <c r="L23" s="7"/>
      <c r="M23" s="9"/>
      <c r="N23" s="93"/>
      <c r="O23" s="20"/>
      <c r="P23" s="21"/>
      <c r="Q23" s="6"/>
      <c r="R23" s="90" t="str">
        <f t="shared" si="0"/>
        <v>F</v>
      </c>
    </row>
    <row r="24" spans="1:18" ht="18" customHeight="1">
      <c r="A24" s="91">
        <v>15</v>
      </c>
      <c r="B24" s="8"/>
      <c r="C24" s="92"/>
      <c r="D24" s="93"/>
      <c r="E24" s="93"/>
      <c r="F24" s="93"/>
      <c r="G24" s="93"/>
      <c r="H24" s="9"/>
      <c r="I24" s="7"/>
      <c r="J24" s="7"/>
      <c r="K24" s="7"/>
      <c r="L24" s="7"/>
      <c r="M24" s="9"/>
      <c r="N24" s="93"/>
      <c r="O24" s="20"/>
      <c r="P24" s="21"/>
      <c r="Q24" s="6"/>
      <c r="R24" s="90" t="str">
        <f t="shared" si="0"/>
        <v>F</v>
      </c>
    </row>
    <row r="25" spans="1:18" ht="18" customHeight="1">
      <c r="A25" s="91">
        <v>16</v>
      </c>
      <c r="B25" s="8"/>
      <c r="C25" s="92"/>
      <c r="D25" s="93"/>
      <c r="E25" s="93"/>
      <c r="F25" s="93"/>
      <c r="G25" s="93"/>
      <c r="H25" s="9"/>
      <c r="I25" s="7"/>
      <c r="J25" s="7"/>
      <c r="K25" s="7"/>
      <c r="L25" s="7"/>
      <c r="M25" s="9"/>
      <c r="N25" s="93"/>
      <c r="O25" s="20"/>
      <c r="P25" s="21"/>
      <c r="Q25" s="6"/>
      <c r="R25" s="90" t="str">
        <f t="shared" si="0"/>
        <v>F</v>
      </c>
    </row>
    <row r="26" spans="1:18" ht="18" customHeight="1">
      <c r="A26" s="91">
        <v>17</v>
      </c>
      <c r="B26" s="8"/>
      <c r="C26" s="92"/>
      <c r="D26" s="93"/>
      <c r="E26" s="93"/>
      <c r="F26" s="93"/>
      <c r="G26" s="93"/>
      <c r="H26" s="9"/>
      <c r="I26" s="7"/>
      <c r="J26" s="7"/>
      <c r="K26" s="7"/>
      <c r="L26" s="7"/>
      <c r="M26" s="9"/>
      <c r="N26" s="93"/>
      <c r="O26" s="20"/>
      <c r="P26" s="21"/>
      <c r="Q26" s="6"/>
      <c r="R26" s="90" t="str">
        <f t="shared" si="0"/>
        <v>F</v>
      </c>
    </row>
    <row r="27" spans="1:18" ht="18" customHeight="1">
      <c r="A27" s="91">
        <v>18</v>
      </c>
      <c r="B27" s="8"/>
      <c r="C27" s="92"/>
      <c r="D27" s="93"/>
      <c r="E27" s="93"/>
      <c r="F27" s="93"/>
      <c r="G27" s="93"/>
      <c r="H27" s="9"/>
      <c r="I27" s="7"/>
      <c r="J27" s="7"/>
      <c r="K27" s="7"/>
      <c r="L27" s="7"/>
      <c r="M27" s="9"/>
      <c r="N27" s="93"/>
      <c r="O27" s="20"/>
      <c r="P27" s="21"/>
      <c r="Q27" s="6"/>
      <c r="R27" s="90" t="str">
        <f t="shared" si="0"/>
        <v>F</v>
      </c>
    </row>
    <row r="28" spans="1:18" ht="18" customHeight="1">
      <c r="A28" s="91">
        <v>19</v>
      </c>
      <c r="B28" s="8"/>
      <c r="C28" s="92"/>
      <c r="D28" s="93"/>
      <c r="E28" s="93"/>
      <c r="F28" s="93"/>
      <c r="G28" s="93"/>
      <c r="H28" s="9"/>
      <c r="I28" s="7"/>
      <c r="J28" s="7"/>
      <c r="K28" s="7"/>
      <c r="L28" s="7"/>
      <c r="M28" s="9"/>
      <c r="N28" s="93"/>
      <c r="O28" s="20"/>
      <c r="P28" s="21"/>
      <c r="Q28" s="6"/>
      <c r="R28" s="90" t="str">
        <f t="shared" si="0"/>
        <v>F</v>
      </c>
    </row>
    <row r="29" spans="1:18" ht="18" customHeight="1">
      <c r="A29" s="91">
        <v>20</v>
      </c>
      <c r="B29" s="8"/>
      <c r="C29" s="92"/>
      <c r="D29" s="93"/>
      <c r="E29" s="93"/>
      <c r="F29" s="93"/>
      <c r="G29" s="93"/>
      <c r="H29" s="9"/>
      <c r="I29" s="7"/>
      <c r="J29" s="7"/>
      <c r="K29" s="7"/>
      <c r="L29" s="7"/>
      <c r="M29" s="9"/>
      <c r="N29" s="93"/>
      <c r="O29" s="20"/>
      <c r="P29" s="21"/>
      <c r="Q29" s="6"/>
      <c r="R29" s="90" t="str">
        <f t="shared" si="0"/>
        <v>F</v>
      </c>
    </row>
    <row r="30" spans="1:18" ht="18" customHeight="1">
      <c r="A30" s="91">
        <v>21</v>
      </c>
      <c r="B30" s="8"/>
      <c r="C30" s="92"/>
      <c r="D30" s="93"/>
      <c r="E30" s="93"/>
      <c r="F30" s="93"/>
      <c r="G30" s="93"/>
      <c r="H30" s="9"/>
      <c r="I30" s="7"/>
      <c r="J30" s="7"/>
      <c r="K30" s="7"/>
      <c r="L30" s="7"/>
      <c r="M30" s="9"/>
      <c r="N30" s="93"/>
      <c r="O30" s="20"/>
      <c r="P30" s="21"/>
      <c r="Q30" s="6"/>
      <c r="R30" s="90" t="str">
        <f t="shared" si="0"/>
        <v>F</v>
      </c>
    </row>
    <row r="31" spans="1:18" ht="18" customHeight="1">
      <c r="A31" s="91">
        <v>22</v>
      </c>
      <c r="B31" s="8"/>
      <c r="C31" s="92"/>
      <c r="D31" s="93"/>
      <c r="E31" s="93"/>
      <c r="F31" s="93"/>
      <c r="G31" s="93"/>
      <c r="H31" s="9"/>
      <c r="I31" s="7"/>
      <c r="J31" s="7"/>
      <c r="K31" s="7"/>
      <c r="L31" s="7"/>
      <c r="M31" s="9"/>
      <c r="N31" s="93"/>
      <c r="O31" s="20"/>
      <c r="P31" s="21"/>
      <c r="Q31" s="6"/>
      <c r="R31" s="90" t="str">
        <f t="shared" si="0"/>
        <v>F</v>
      </c>
    </row>
    <row r="32" spans="1:18" ht="18" customHeight="1">
      <c r="A32" s="91">
        <v>23</v>
      </c>
      <c r="B32" s="8"/>
      <c r="C32" s="92"/>
      <c r="D32" s="93"/>
      <c r="E32" s="93"/>
      <c r="F32" s="93"/>
      <c r="G32" s="93"/>
      <c r="H32" s="9"/>
      <c r="I32" s="7"/>
      <c r="J32" s="7"/>
      <c r="K32" s="7"/>
      <c r="L32" s="7"/>
      <c r="M32" s="9"/>
      <c r="N32" s="93"/>
      <c r="O32" s="20"/>
      <c r="P32" s="21"/>
      <c r="Q32" s="6"/>
      <c r="R32" s="90" t="str">
        <f t="shared" si="0"/>
        <v>F</v>
      </c>
    </row>
    <row r="33" spans="1:18" ht="18" customHeight="1">
      <c r="A33" s="91">
        <v>24</v>
      </c>
      <c r="B33" s="8"/>
      <c r="C33" s="92"/>
      <c r="D33" s="93"/>
      <c r="E33" s="93"/>
      <c r="F33" s="93"/>
      <c r="G33" s="93"/>
      <c r="H33" s="9"/>
      <c r="I33" s="7"/>
      <c r="J33" s="7"/>
      <c r="K33" s="7"/>
      <c r="L33" s="7"/>
      <c r="M33" s="9"/>
      <c r="N33" s="93"/>
      <c r="O33" s="20"/>
      <c r="P33" s="21"/>
      <c r="Q33" s="6"/>
      <c r="R33" s="90" t="str">
        <f t="shared" si="0"/>
        <v>F</v>
      </c>
    </row>
    <row r="34" spans="1:18" ht="18" customHeight="1">
      <c r="A34" s="91">
        <v>25</v>
      </c>
      <c r="B34" s="8"/>
      <c r="C34" s="92"/>
      <c r="D34" s="93"/>
      <c r="E34" s="93"/>
      <c r="F34" s="93"/>
      <c r="G34" s="93"/>
      <c r="H34" s="9"/>
      <c r="I34" s="7"/>
      <c r="J34" s="7"/>
      <c r="K34" s="7"/>
      <c r="L34" s="7"/>
      <c r="M34" s="9"/>
      <c r="N34" s="93"/>
      <c r="O34" s="20"/>
      <c r="P34" s="21"/>
      <c r="Q34" s="6"/>
      <c r="R34" s="90" t="str">
        <f t="shared" si="0"/>
        <v>F</v>
      </c>
    </row>
    <row r="35" spans="1:18" ht="18" customHeight="1">
      <c r="A35" s="91">
        <v>26</v>
      </c>
      <c r="B35" s="8"/>
      <c r="C35" s="92"/>
      <c r="D35" s="93"/>
      <c r="E35" s="93"/>
      <c r="F35" s="93"/>
      <c r="G35" s="93"/>
      <c r="H35" s="9"/>
      <c r="I35" s="7"/>
      <c r="J35" s="7"/>
      <c r="K35" s="7"/>
      <c r="L35" s="7"/>
      <c r="M35" s="9"/>
      <c r="N35" s="93"/>
      <c r="O35" s="20"/>
      <c r="P35" s="21"/>
      <c r="Q35" s="6"/>
      <c r="R35" s="90" t="str">
        <f t="shared" si="0"/>
        <v>F</v>
      </c>
    </row>
    <row r="36" spans="1:18" ht="18" customHeight="1">
      <c r="A36" s="91">
        <v>27</v>
      </c>
      <c r="B36" s="8"/>
      <c r="C36" s="92"/>
      <c r="D36" s="93"/>
      <c r="E36" s="93"/>
      <c r="F36" s="93"/>
      <c r="G36" s="93"/>
      <c r="H36" s="9"/>
      <c r="I36" s="7"/>
      <c r="J36" s="7"/>
      <c r="K36" s="7"/>
      <c r="L36" s="7"/>
      <c r="M36" s="9"/>
      <c r="N36" s="93"/>
      <c r="O36" s="20"/>
      <c r="P36" s="21"/>
      <c r="Q36" s="6"/>
      <c r="R36" s="90" t="str">
        <f t="shared" si="0"/>
        <v>F</v>
      </c>
    </row>
    <row r="37" spans="1:18" ht="18" customHeight="1">
      <c r="A37" s="91">
        <v>28</v>
      </c>
      <c r="B37" s="8"/>
      <c r="C37" s="92"/>
      <c r="D37" s="93"/>
      <c r="E37" s="93"/>
      <c r="F37" s="93"/>
      <c r="G37" s="93"/>
      <c r="H37" s="9"/>
      <c r="I37" s="7"/>
      <c r="J37" s="7"/>
      <c r="K37" s="7"/>
      <c r="L37" s="7"/>
      <c r="M37" s="9"/>
      <c r="N37" s="93"/>
      <c r="O37" s="20"/>
      <c r="P37" s="21"/>
      <c r="Q37" s="6"/>
      <c r="R37" s="90" t="str">
        <f t="shared" si="0"/>
        <v>F</v>
      </c>
    </row>
    <row r="38" spans="1:18" ht="18" customHeight="1">
      <c r="A38" s="91">
        <v>29</v>
      </c>
      <c r="B38" s="8"/>
      <c r="C38" s="92"/>
      <c r="D38" s="93"/>
      <c r="E38" s="93"/>
      <c r="F38" s="93"/>
      <c r="G38" s="93"/>
      <c r="H38" s="9"/>
      <c r="I38" s="7"/>
      <c r="J38" s="7"/>
      <c r="K38" s="7"/>
      <c r="L38" s="7"/>
      <c r="M38" s="9"/>
      <c r="N38" s="93"/>
      <c r="O38" s="20"/>
      <c r="P38" s="21"/>
      <c r="Q38" s="6"/>
      <c r="R38" s="90" t="str">
        <f t="shared" si="0"/>
        <v>F</v>
      </c>
    </row>
    <row r="39" spans="1:18" ht="18" customHeight="1">
      <c r="A39" s="91">
        <v>30</v>
      </c>
      <c r="B39" s="8"/>
      <c r="C39" s="92"/>
      <c r="D39" s="93"/>
      <c r="E39" s="93"/>
      <c r="F39" s="93"/>
      <c r="G39" s="93"/>
      <c r="H39" s="9"/>
      <c r="I39" s="7"/>
      <c r="J39" s="7"/>
      <c r="K39" s="7"/>
      <c r="L39" s="7"/>
      <c r="M39" s="9"/>
      <c r="N39" s="93"/>
      <c r="O39" s="20"/>
      <c r="P39" s="21"/>
      <c r="Q39" s="6"/>
      <c r="R39" s="90" t="str">
        <f t="shared" si="0"/>
        <v>F</v>
      </c>
    </row>
    <row r="40" spans="1:18" ht="18" customHeight="1">
      <c r="A40" s="91">
        <v>31</v>
      </c>
      <c r="B40" s="8"/>
      <c r="C40" s="92"/>
      <c r="D40" s="93"/>
      <c r="E40" s="93"/>
      <c r="F40" s="93"/>
      <c r="G40" s="93"/>
      <c r="H40" s="9"/>
      <c r="I40" s="7"/>
      <c r="J40" s="7"/>
      <c r="K40" s="7"/>
      <c r="L40" s="7"/>
      <c r="M40" s="9"/>
      <c r="N40" s="93"/>
      <c r="O40" s="20"/>
      <c r="P40" s="21"/>
      <c r="Q40" s="6"/>
      <c r="R40" s="90" t="str">
        <f t="shared" si="0"/>
        <v>F</v>
      </c>
    </row>
    <row r="41" spans="1:18" ht="18" customHeight="1">
      <c r="A41" s="91">
        <v>32</v>
      </c>
      <c r="B41" s="8"/>
      <c r="C41" s="92"/>
      <c r="D41" s="93"/>
      <c r="E41" s="93"/>
      <c r="F41" s="93"/>
      <c r="G41" s="93"/>
      <c r="H41" s="9"/>
      <c r="I41" s="7"/>
      <c r="J41" s="7"/>
      <c r="K41" s="7"/>
      <c r="L41" s="7"/>
      <c r="M41" s="9"/>
      <c r="N41" s="93"/>
      <c r="O41" s="20"/>
      <c r="P41" s="21"/>
      <c r="Q41" s="6"/>
      <c r="R41" s="90" t="str">
        <f t="shared" si="0"/>
        <v>F</v>
      </c>
    </row>
    <row r="42" spans="1:18" ht="18" customHeight="1">
      <c r="A42" s="91">
        <v>33</v>
      </c>
      <c r="B42" s="8"/>
      <c r="C42" s="92"/>
      <c r="D42" s="93"/>
      <c r="E42" s="93"/>
      <c r="F42" s="93"/>
      <c r="G42" s="93"/>
      <c r="H42" s="9"/>
      <c r="I42" s="7"/>
      <c r="J42" s="7"/>
      <c r="K42" s="7"/>
      <c r="L42" s="7"/>
      <c r="M42" s="9"/>
      <c r="N42" s="93"/>
      <c r="O42" s="20"/>
      <c r="P42" s="21"/>
      <c r="Q42" s="6"/>
      <c r="R42" s="90" t="str">
        <f t="shared" si="0"/>
        <v>F</v>
      </c>
    </row>
    <row r="43" spans="1:18" ht="18" customHeight="1">
      <c r="A43" s="91">
        <v>34</v>
      </c>
      <c r="B43" s="8"/>
      <c r="C43" s="92"/>
      <c r="D43" s="93"/>
      <c r="E43" s="93"/>
      <c r="F43" s="93"/>
      <c r="G43" s="93"/>
      <c r="H43" s="9"/>
      <c r="I43" s="7"/>
      <c r="J43" s="7"/>
      <c r="K43" s="7"/>
      <c r="L43" s="7"/>
      <c r="M43" s="9"/>
      <c r="N43" s="93"/>
      <c r="O43" s="20"/>
      <c r="P43" s="21"/>
      <c r="Q43" s="6"/>
      <c r="R43" s="90" t="str">
        <f t="shared" si="0"/>
        <v>F</v>
      </c>
    </row>
    <row r="44" spans="1:18" ht="18" customHeight="1">
      <c r="A44" s="91">
        <v>35</v>
      </c>
      <c r="B44" s="8"/>
      <c r="C44" s="92"/>
      <c r="D44" s="93"/>
      <c r="E44" s="93"/>
      <c r="F44" s="93"/>
      <c r="G44" s="93"/>
      <c r="H44" s="9"/>
      <c r="I44" s="7"/>
      <c r="J44" s="7"/>
      <c r="K44" s="7"/>
      <c r="L44" s="7"/>
      <c r="M44" s="9"/>
      <c r="N44" s="93"/>
      <c r="O44" s="20"/>
      <c r="P44" s="21"/>
      <c r="Q44" s="6"/>
      <c r="R44" s="90" t="str">
        <f t="shared" si="0"/>
        <v>F</v>
      </c>
    </row>
    <row r="45" spans="1:18" ht="18" customHeight="1">
      <c r="A45" s="91">
        <v>36</v>
      </c>
      <c r="B45" s="8"/>
      <c r="C45" s="92"/>
      <c r="D45" s="93"/>
      <c r="E45" s="93"/>
      <c r="F45" s="93"/>
      <c r="G45" s="93"/>
      <c r="H45" s="9"/>
      <c r="I45" s="7"/>
      <c r="J45" s="7"/>
      <c r="K45" s="7"/>
      <c r="L45" s="7"/>
      <c r="M45" s="9"/>
      <c r="N45" s="93"/>
      <c r="O45" s="20"/>
      <c r="P45" s="21"/>
      <c r="Q45" s="6"/>
      <c r="R45" s="90" t="str">
        <f t="shared" si="0"/>
        <v>F</v>
      </c>
    </row>
    <row r="46" spans="1:18" ht="18" customHeight="1">
      <c r="A46" s="91">
        <v>37</v>
      </c>
      <c r="B46" s="8"/>
      <c r="C46" s="92"/>
      <c r="D46" s="93"/>
      <c r="E46" s="93"/>
      <c r="F46" s="93"/>
      <c r="G46" s="93"/>
      <c r="H46" s="9"/>
      <c r="I46" s="7"/>
      <c r="J46" s="7"/>
      <c r="K46" s="7"/>
      <c r="L46" s="7"/>
      <c r="M46" s="9"/>
      <c r="N46" s="93"/>
      <c r="O46" s="20"/>
      <c r="P46" s="21"/>
      <c r="Q46" s="6"/>
      <c r="R46" s="90" t="str">
        <f t="shared" si="0"/>
        <v>F</v>
      </c>
    </row>
    <row r="47" spans="1:18" ht="18" customHeight="1">
      <c r="A47" s="91">
        <v>38</v>
      </c>
      <c r="B47" s="8"/>
      <c r="C47" s="92"/>
      <c r="D47" s="93"/>
      <c r="E47" s="93"/>
      <c r="F47" s="93"/>
      <c r="G47" s="93"/>
      <c r="H47" s="9"/>
      <c r="I47" s="7"/>
      <c r="J47" s="7"/>
      <c r="K47" s="7"/>
      <c r="L47" s="7"/>
      <c r="M47" s="9"/>
      <c r="N47" s="93"/>
      <c r="O47" s="20"/>
      <c r="P47" s="21"/>
      <c r="Q47" s="6"/>
      <c r="R47" s="90" t="str">
        <f t="shared" si="0"/>
        <v>F</v>
      </c>
    </row>
    <row r="48" spans="1:18" ht="18" customHeight="1">
      <c r="A48" s="91">
        <v>39</v>
      </c>
      <c r="B48" s="8"/>
      <c r="C48" s="92"/>
      <c r="D48" s="93"/>
      <c r="E48" s="93"/>
      <c r="F48" s="93"/>
      <c r="G48" s="93"/>
      <c r="H48" s="9"/>
      <c r="I48" s="7"/>
      <c r="J48" s="7"/>
      <c r="K48" s="7"/>
      <c r="L48" s="7"/>
      <c r="M48" s="9"/>
      <c r="N48" s="93"/>
      <c r="O48" s="20"/>
      <c r="P48" s="21"/>
      <c r="Q48" s="6"/>
      <c r="R48" s="90" t="str">
        <f t="shared" si="0"/>
        <v>F</v>
      </c>
    </row>
    <row r="49" spans="1:18" ht="18" customHeight="1">
      <c r="A49" s="91">
        <v>40</v>
      </c>
      <c r="B49" s="8"/>
      <c r="C49" s="92"/>
      <c r="D49" s="93"/>
      <c r="E49" s="93"/>
      <c r="F49" s="93"/>
      <c r="G49" s="93"/>
      <c r="H49" s="9"/>
      <c r="I49" s="7"/>
      <c r="J49" s="7"/>
      <c r="K49" s="7"/>
      <c r="L49" s="7"/>
      <c r="M49" s="9"/>
      <c r="N49" s="93"/>
      <c r="O49" s="20"/>
      <c r="P49" s="21"/>
      <c r="Q49" s="6"/>
      <c r="R49" s="90" t="str">
        <f t="shared" si="0"/>
        <v>F</v>
      </c>
    </row>
    <row r="50" spans="1:18" ht="18" customHeight="1">
      <c r="A50" s="91">
        <v>41</v>
      </c>
      <c r="B50" s="8"/>
      <c r="C50" s="92"/>
      <c r="D50" s="93"/>
      <c r="E50" s="93"/>
      <c r="F50" s="93"/>
      <c r="G50" s="93"/>
      <c r="H50" s="9"/>
      <c r="I50" s="7"/>
      <c r="J50" s="7"/>
      <c r="K50" s="7"/>
      <c r="L50" s="7"/>
      <c r="M50" s="9"/>
      <c r="N50" s="93"/>
      <c r="O50" s="20"/>
      <c r="P50" s="21"/>
      <c r="Q50" s="6"/>
      <c r="R50" s="90" t="str">
        <f t="shared" si="0"/>
        <v>F</v>
      </c>
    </row>
    <row r="51" spans="1:18" ht="18" customHeight="1">
      <c r="A51" s="91">
        <v>42</v>
      </c>
      <c r="B51" s="8"/>
      <c r="C51" s="92"/>
      <c r="D51" s="93"/>
      <c r="E51" s="93"/>
      <c r="F51" s="93"/>
      <c r="G51" s="93"/>
      <c r="H51" s="9"/>
      <c r="I51" s="7"/>
      <c r="J51" s="7"/>
      <c r="K51" s="7"/>
      <c r="L51" s="7"/>
      <c r="M51" s="9"/>
      <c r="N51" s="93"/>
      <c r="O51" s="20"/>
      <c r="P51" s="21"/>
      <c r="Q51" s="6"/>
      <c r="R51" s="90" t="str">
        <f t="shared" si="0"/>
        <v>F</v>
      </c>
    </row>
    <row r="52" spans="1:18" ht="18" customHeight="1">
      <c r="A52" s="91">
        <v>43</v>
      </c>
      <c r="B52" s="8"/>
      <c r="C52" s="92"/>
      <c r="D52" s="93"/>
      <c r="E52" s="93"/>
      <c r="F52" s="93"/>
      <c r="G52" s="93"/>
      <c r="H52" s="9"/>
      <c r="I52" s="7"/>
      <c r="J52" s="7"/>
      <c r="K52" s="7"/>
      <c r="L52" s="7"/>
      <c r="M52" s="9"/>
      <c r="N52" s="93"/>
      <c r="O52" s="20"/>
      <c r="P52" s="21"/>
      <c r="Q52" s="6"/>
      <c r="R52" s="90" t="str">
        <f t="shared" si="0"/>
        <v>F</v>
      </c>
    </row>
    <row r="53" spans="1:18" ht="18" customHeight="1"/>
    <row r="54" spans="1:18" ht="18" customHeight="1"/>
    <row r="55" spans="1:18" ht="18" customHeight="1"/>
    <row r="56" spans="1:18" ht="18" customHeight="1"/>
    <row r="57" spans="1:18" ht="18" customHeight="1"/>
    <row r="58" spans="1:18" ht="18" customHeight="1"/>
    <row r="59" spans="1:18" ht="18" customHeight="1"/>
    <row r="60" spans="1:18" ht="18" customHeight="1"/>
    <row r="61" spans="1:18" ht="18" customHeight="1"/>
    <row r="62" spans="1:18" ht="18" customHeight="1"/>
    <row r="63" spans="1:18" ht="18" customHeight="1"/>
    <row r="64" spans="1:1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</sheetData>
  <sheetProtection formatCells="0" formatColumns="0" formatRows="0" insertColumns="0" deleteColumns="0"/>
  <mergeCells count="7">
    <mergeCell ref="A7:A9"/>
    <mergeCell ref="D4:F4"/>
    <mergeCell ref="R8:R9"/>
    <mergeCell ref="B7:C8"/>
    <mergeCell ref="O2:P2"/>
    <mergeCell ref="O3:P3"/>
    <mergeCell ref="O4:P4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ignoredErrors>
    <ignoredError sqref="O8:R8 Q9:R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Grade Summary</vt:lpstr>
      <vt:lpstr>Course Code</vt:lpstr>
      <vt:lpstr>Grade</vt:lpstr>
      <vt:lpstr>'Course Code'!Print_Area</vt:lpstr>
      <vt:lpstr>'Grade Summary'!Print_Area</vt:lpstr>
      <vt:lpstr>'Course Code'!Print_Titles</vt:lpstr>
      <vt:lpstr>Range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Waseem Iqbal</cp:lastModifiedBy>
  <cp:lastPrinted>2010-10-25T06:01:34Z</cp:lastPrinted>
  <dcterms:created xsi:type="dcterms:W3CDTF">2010-08-16T07:00:02Z</dcterms:created>
  <dcterms:modified xsi:type="dcterms:W3CDTF">2014-01-12T16:29:59Z</dcterms:modified>
</cp:coreProperties>
</file>