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8010" activeTab="1"/>
  </bookViews>
  <sheets>
    <sheet name="Grade Summary" sheetId="3" r:id="rId1"/>
    <sheet name="Course Code" sheetId="1" r:id="rId2"/>
  </sheets>
  <definedNames>
    <definedName name="Grade">'Course Code'!$S$10:$S$10</definedName>
    <definedName name="_xlnm.Print_Area" localSheetId="1">'Course Code'!$A$1:$S$52</definedName>
    <definedName name="_xlnm.Print_Area" localSheetId="0">'Grade Summary'!$A$1:$M$20</definedName>
    <definedName name="_xlnm.Print_Titles" localSheetId="1">'Course Code'!$1:$9</definedName>
    <definedName name="Range">'Grade Summary'!$B$12:$J$13</definedName>
    <definedName name="Z_2376BC05_C5EB_11D8_84D9_00A0D214C203_.wvu.PrintArea" localSheetId="1" hidden="1">'Course Code'!$A$1:$S$10</definedName>
  </definedNames>
  <calcPr calcId="124519"/>
</workbook>
</file>

<file path=xl/calcChain.xml><?xml version="1.0" encoding="utf-8"?>
<calcChain xmlns="http://schemas.openxmlformats.org/spreadsheetml/2006/main">
  <c r="M10" i="1"/>
  <c r="H10"/>
  <c r="P10"/>
  <c r="O10"/>
  <c r="S10"/>
  <c r="S11"/>
  <c r="S12"/>
  <c r="S13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B11" i="3" l="1"/>
  <c r="C12" s="1"/>
  <c r="B18"/>
  <c r="B19" s="1"/>
  <c r="C11" s="1"/>
  <c r="D12" s="1"/>
  <c r="D11" s="1"/>
  <c r="E12" s="1"/>
  <c r="E11" s="1"/>
  <c r="F12" s="1"/>
  <c r="F11" l="1"/>
  <c r="G12" s="1"/>
  <c r="G11" s="1"/>
  <c r="H12" s="1"/>
  <c r="H11" s="1"/>
  <c r="I12" s="1"/>
  <c r="I11" s="1"/>
  <c r="J12" s="1"/>
  <c r="S50" i="1"/>
  <c r="S47"/>
  <c r="S48"/>
  <c r="S45"/>
  <c r="S46"/>
  <c r="S51"/>
  <c r="S43"/>
  <c r="S52"/>
  <c r="S44"/>
  <c r="S49"/>
  <c r="B14" i="3" l="1"/>
  <c r="H14"/>
  <c r="F14"/>
  <c r="D14"/>
  <c r="I14"/>
  <c r="G14"/>
  <c r="E14"/>
  <c r="C14"/>
  <c r="J14"/>
</calcChain>
</file>

<file path=xl/comments1.xml><?xml version="1.0" encoding="utf-8"?>
<comments xmlns="http://schemas.openxmlformats.org/spreadsheetml/2006/main">
  <authors>
    <author>0653</author>
    <author>Zafar Younas</author>
  </authors>
  <commentList>
    <comment ref="O8" authorId="0">
      <text>
        <r>
          <rPr>
            <b/>
            <sz val="9"/>
            <color indexed="81"/>
            <rFont val="Tahoma"/>
            <charset val="1"/>
          </rPr>
          <t>0653: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9" authorId="1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<sst xmlns="http://schemas.openxmlformats.org/spreadsheetml/2006/main" count="59" uniqueCount="55">
  <si>
    <t>Name</t>
  </si>
  <si>
    <t>I.D. No.</t>
  </si>
  <si>
    <t>Total Marks</t>
  </si>
  <si>
    <t>End Term</t>
  </si>
  <si>
    <t>Sessional Total</t>
  </si>
  <si>
    <t>Mid Term</t>
  </si>
  <si>
    <t>Total</t>
  </si>
  <si>
    <t>Assignments</t>
  </si>
  <si>
    <t>Quizzes</t>
  </si>
  <si>
    <t>Particulars of Participants</t>
  </si>
  <si>
    <t>FINAL AWARD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</si>
  <si>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</si>
  <si>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</si>
  <si>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</si>
  <si>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</si>
  <si>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</si>
  <si>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</si>
  <si>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</si>
  <si>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</si>
  <si>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</si>
  <si>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</si>
  <si>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</si>
  <si>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</si>
  <si>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</si>
  <si>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</si>
  <si>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</si>
  <si>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</si>
  <si>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</si>
  <si>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</si>
  <si>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</si>
  <si>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</si>
  <si>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</si>
  <si>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</si>
  <si>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</si>
  <si>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GRADE SUMMARY</t>
  </si>
  <si>
    <t>Grades</t>
  </si>
  <si>
    <t>Number of Students</t>
  </si>
  <si>
    <t>Resoruce Person / Instructor:</t>
  </si>
  <si>
    <t>Above</t>
  </si>
  <si>
    <t>100</t>
  </si>
  <si>
    <t>W</t>
  </si>
  <si>
    <t>I</t>
  </si>
  <si>
    <t>SA</t>
  </si>
  <si>
    <t>__________</t>
  </si>
  <si>
    <t>Sr. No.</t>
  </si>
  <si>
    <t>Max</t>
  </si>
  <si>
    <t>Min</t>
  </si>
  <si>
    <t>School of Science and Technology</t>
  </si>
  <si>
    <t>BADI UR REHMAN</t>
  </si>
  <si>
    <t>ME 322</t>
  </si>
  <si>
    <t>Fall 2013</t>
  </si>
  <si>
    <t>D1</t>
  </si>
  <si>
    <t>BS (H)</t>
  </si>
  <si>
    <t>ALI AHSEN</t>
  </si>
  <si>
    <t>Midterm Total</t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</si>
</sst>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0.0"/>
  </numFmts>
  <fonts count="37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</font>
    <font>
      <b/>
      <sz val="18"/>
      <name val="Times New Roman"/>
      <family val="1"/>
    </font>
    <font>
      <b/>
      <sz val="20"/>
      <name val="Vivian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9"/>
      <color rgb="FF000066"/>
      <name val="Verdana"/>
      <family val="2"/>
    </font>
    <font>
      <sz val="9"/>
      <color rgb="FF000066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/>
      <top/>
      <bottom style="thin">
        <color rgb="FF111111"/>
      </bottom>
      <diagonal/>
    </border>
    <border>
      <left/>
      <right style="thin">
        <color rgb="FF111111"/>
      </right>
      <top/>
      <bottom style="thin">
        <color rgb="FF11111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3" fillId="6" borderId="1" xfId="0" quotePrefix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7" fillId="7" borderId="0" xfId="0" applyFont="1" applyFill="1" applyBorder="1" applyAlignment="1" applyProtection="1">
      <alignment vertical="center"/>
    </xf>
    <xf numFmtId="0" fontId="28" fillId="7" borderId="0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1" fontId="19" fillId="0" borderId="7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 wrapText="1"/>
    </xf>
    <xf numFmtId="165" fontId="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quotePrefix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34" fillId="0" borderId="11" xfId="0" applyFont="1" applyBorder="1" applyAlignment="1">
      <alignment wrapText="1"/>
    </xf>
    <xf numFmtId="0" fontId="34" fillId="0" borderId="11" xfId="0" applyFont="1" applyBorder="1"/>
    <xf numFmtId="0" fontId="3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textRotation="90"/>
      <protection locked="0"/>
    </xf>
    <xf numFmtId="0" fontId="2" fillId="0" borderId="9" xfId="0" applyFont="1" applyBorder="1" applyAlignment="1" applyProtection="1">
      <alignment horizontal="center" vertical="center" textRotation="90"/>
      <protection locked="0"/>
    </xf>
    <xf numFmtId="0" fontId="2" fillId="0" borderId="10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947176</xdr:colOff>
      <xdr:row>3</xdr:row>
      <xdr:rowOff>85723</xdr:rowOff>
    </xdr:from>
    <xdr:to>
      <xdr:col>2</xdr:col>
      <xdr:colOff>707571</xdr:colOff>
      <xdr:row>4</xdr:row>
      <xdr:rowOff>184239</xdr:rowOff>
    </xdr:to>
    <xdr:sp macro="" textlink="'Course Code'!R2">
      <xdr:nvSpPr>
        <xdr:cNvPr id="3" name="TextBox 2"/>
        <xdr:cNvSpPr txBox="1"/>
      </xdr:nvSpPr>
      <xdr:spPr>
        <a:xfrm>
          <a:off x="947176" y="1133473"/>
          <a:ext cx="1733431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22715502-6011-49E4-844C-6E139F2E7B1E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BS (H)</a:t>
          </a:fld>
          <a:endParaRPr lang="en-US" sz="1800"/>
        </a:p>
      </xdr:txBody>
    </xdr:sp>
    <xdr:clientData/>
  </xdr:twoCellAnchor>
  <xdr:twoCellAnchor>
    <xdr:from>
      <xdr:col>0</xdr:col>
      <xdr:colOff>9525</xdr:colOff>
      <xdr:row>3</xdr:row>
      <xdr:rowOff>75320</xdr:rowOff>
    </xdr:from>
    <xdr:to>
      <xdr:col>0</xdr:col>
      <xdr:colOff>1162050</xdr:colOff>
      <xdr:row>4</xdr:row>
      <xdr:rowOff>173836</xdr:rowOff>
    </xdr:to>
    <xdr:sp macro="" textlink="">
      <xdr:nvSpPr>
        <xdr:cNvPr id="5" name="TextBox 4"/>
        <xdr:cNvSpPr txBox="1"/>
      </xdr:nvSpPr>
      <xdr:spPr>
        <a:xfrm>
          <a:off x="9525" y="1123070"/>
          <a:ext cx="115252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</a:t>
          </a:r>
        </a:p>
      </xdr:txBody>
    </xdr:sp>
    <xdr:clientData/>
  </xdr:twoCellAnchor>
  <xdr:twoCellAnchor>
    <xdr:from>
      <xdr:col>0</xdr:col>
      <xdr:colOff>1133475</xdr:colOff>
      <xdr:row>5</xdr:row>
      <xdr:rowOff>973</xdr:rowOff>
    </xdr:from>
    <xdr:to>
      <xdr:col>4</xdr:col>
      <xdr:colOff>0</xdr:colOff>
      <xdr:row>6</xdr:row>
      <xdr:rowOff>5300</xdr:rowOff>
    </xdr:to>
    <xdr:sp macro="" textlink="'Course Code'!C4">
      <xdr:nvSpPr>
        <xdr:cNvPr id="6" name="TextBox 5"/>
        <xdr:cNvSpPr txBox="1"/>
      </xdr:nvSpPr>
      <xdr:spPr>
        <a:xfrm>
          <a:off x="1133475" y="1625826"/>
          <a:ext cx="2004172" cy="31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4C4A48EB-D2D4-4DBF-9B2F-66CBE39AD382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ME 322</a:t>
          </a:fld>
          <a:endParaRPr lang="en-US" sz="1800"/>
        </a:p>
      </xdr:txBody>
    </xdr:sp>
    <xdr:clientData/>
  </xdr:twoCellAnchor>
  <xdr:twoCellAnchor>
    <xdr:from>
      <xdr:col>0</xdr:col>
      <xdr:colOff>0</xdr:colOff>
      <xdr:row>4</xdr:row>
      <xdr:rowOff>314738</xdr:rowOff>
    </xdr:from>
    <xdr:to>
      <xdr:col>1</xdr:col>
      <xdr:colOff>114300</xdr:colOff>
      <xdr:row>6</xdr:row>
      <xdr:rowOff>5300</xdr:rowOff>
    </xdr:to>
    <xdr:sp macro="" textlink="">
      <xdr:nvSpPr>
        <xdr:cNvPr id="7" name="TextBox 6"/>
        <xdr:cNvSpPr txBox="1"/>
      </xdr:nvSpPr>
      <xdr:spPr>
        <a:xfrm>
          <a:off x="0" y="1631673"/>
          <a:ext cx="1298713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59285</xdr:rowOff>
    </xdr:from>
    <xdr:to>
      <xdr:col>12</xdr:col>
      <xdr:colOff>0</xdr:colOff>
      <xdr:row>5</xdr:row>
      <xdr:rowOff>377551</xdr:rowOff>
    </xdr:to>
    <xdr:sp macro="" textlink="'Course Code'!#REF!">
      <xdr:nvSpPr>
        <xdr:cNvPr id="8" name="TextBox 7"/>
        <xdr:cNvSpPr txBox="1"/>
      </xdr:nvSpPr>
      <xdr:spPr>
        <a:xfrm>
          <a:off x="4136571" y="1746571"/>
          <a:ext cx="5769429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B0EA4F0E-9473-4990-960D-BB3B2670AEDD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Applied thermodynamics</a:t>
          </a:fld>
          <a:endParaRPr lang="en-US" sz="1800"/>
        </a:p>
      </xdr:txBody>
    </xdr:sp>
    <xdr:clientData/>
  </xdr:twoCellAnchor>
  <xdr:twoCellAnchor>
    <xdr:from>
      <xdr:col>3</xdr:col>
      <xdr:colOff>190500</xdr:colOff>
      <xdr:row>5</xdr:row>
      <xdr:rowOff>51862</xdr:rowOff>
    </xdr:from>
    <xdr:to>
      <xdr:col>5</xdr:col>
      <xdr:colOff>235328</xdr:colOff>
      <xdr:row>5</xdr:row>
      <xdr:rowOff>370128</xdr:rowOff>
    </xdr:to>
    <xdr:sp macro="" textlink="">
      <xdr:nvSpPr>
        <xdr:cNvPr id="9" name="TextBox 8"/>
        <xdr:cNvSpPr txBox="1"/>
      </xdr:nvSpPr>
      <xdr:spPr>
        <a:xfrm>
          <a:off x="2884714" y="1739148"/>
          <a:ext cx="1487185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</a:t>
          </a:r>
        </a:p>
      </xdr:txBody>
    </xdr:sp>
    <xdr:clientData/>
  </xdr:twoCellAnchor>
  <xdr:twoCellAnchor>
    <xdr:from>
      <xdr:col>6</xdr:col>
      <xdr:colOff>48277</xdr:colOff>
      <xdr:row>3</xdr:row>
      <xdr:rowOff>104852</xdr:rowOff>
    </xdr:from>
    <xdr:to>
      <xdr:col>8</xdr:col>
      <xdr:colOff>306013</xdr:colOff>
      <xdr:row>4</xdr:row>
      <xdr:rowOff>203368</xdr:rowOff>
    </xdr:to>
    <xdr:sp macro="" textlink="'Course Code'!R3">
      <xdr:nvSpPr>
        <xdr:cNvPr id="10" name="TextBox 9"/>
        <xdr:cNvSpPr txBox="1"/>
      </xdr:nvSpPr>
      <xdr:spPr>
        <a:xfrm>
          <a:off x="4906027" y="1152602"/>
          <a:ext cx="1700093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3F6A0B71-2A6C-4B4F-BBB5-B75029BA3D47}" type="TxLink">
            <a:rPr lang="en-GB" sz="1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Fall 2013</a:t>
          </a:fld>
          <a:endParaRPr lang="en-GB" sz="1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623775</xdr:colOff>
      <xdr:row>3</xdr:row>
      <xdr:rowOff>103729</xdr:rowOff>
    </xdr:from>
    <xdr:to>
      <xdr:col>6</xdr:col>
      <xdr:colOff>260698</xdr:colOff>
      <xdr:row>4</xdr:row>
      <xdr:rowOff>202245</xdr:rowOff>
    </xdr:to>
    <xdr:sp macro="" textlink="">
      <xdr:nvSpPr>
        <xdr:cNvPr id="11" name="TextBox 10"/>
        <xdr:cNvSpPr txBox="1"/>
      </xdr:nvSpPr>
      <xdr:spPr>
        <a:xfrm>
          <a:off x="4039168" y="1151479"/>
          <a:ext cx="1079280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</a:t>
          </a:r>
        </a:p>
      </xdr:txBody>
    </xdr:sp>
    <xdr:clientData/>
  </xdr:twoCellAnchor>
  <xdr:twoCellAnchor>
    <xdr:from>
      <xdr:col>10</xdr:col>
      <xdr:colOff>217715</xdr:colOff>
      <xdr:row>3</xdr:row>
      <xdr:rowOff>120866</xdr:rowOff>
    </xdr:from>
    <xdr:to>
      <xdr:col>11</xdr:col>
      <xdr:colOff>421821</xdr:colOff>
      <xdr:row>4</xdr:row>
      <xdr:rowOff>219382</xdr:rowOff>
    </xdr:to>
    <xdr:sp macro="" textlink="">
      <xdr:nvSpPr>
        <xdr:cNvPr id="13" name="TextBox 12"/>
        <xdr:cNvSpPr txBox="1"/>
      </xdr:nvSpPr>
      <xdr:spPr>
        <a:xfrm>
          <a:off x="7960179" y="1168616"/>
          <a:ext cx="92528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</a:t>
          </a:r>
        </a:p>
      </xdr:txBody>
    </xdr:sp>
    <xdr:clientData/>
  </xdr:twoCellAnchor>
  <xdr:twoCellAnchor>
    <xdr:from>
      <xdr:col>0</xdr:col>
      <xdr:colOff>0</xdr:colOff>
      <xdr:row>8</xdr:row>
      <xdr:rowOff>149677</xdr:rowOff>
    </xdr:from>
    <xdr:to>
      <xdr:col>5</xdr:col>
      <xdr:colOff>353786</xdr:colOff>
      <xdr:row>9</xdr:row>
      <xdr:rowOff>224084</xdr:rowOff>
    </xdr:to>
    <xdr:sp macro="" textlink="">
      <xdr:nvSpPr>
        <xdr:cNvPr id="17" name="TextBox 16"/>
        <xdr:cNvSpPr txBox="1"/>
      </xdr:nvSpPr>
      <xdr:spPr>
        <a:xfrm>
          <a:off x="0" y="3007177"/>
          <a:ext cx="4490357" cy="264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 </a:t>
          </a:r>
          <a:r>
            <a:rPr lang="en-US" sz="1300" b="0">
              <a:latin typeface="Arial" pitchFamily="34" charset="0"/>
              <a:cs typeface="Arial" pitchFamily="34" charset="0"/>
            </a:rPr>
            <a:t>_____________________________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19049</xdr:rowOff>
    </xdr:from>
    <xdr:to>
      <xdr:col>12</xdr:col>
      <xdr:colOff>231320</xdr:colOff>
      <xdr:row>7</xdr:row>
      <xdr:rowOff>409574</xdr:rowOff>
    </xdr:to>
    <xdr:sp macro="" textlink="'Course Code'!C5">
      <xdr:nvSpPr>
        <xdr:cNvPr id="19" name="TextBox 18"/>
        <xdr:cNvSpPr txBox="1"/>
      </xdr:nvSpPr>
      <xdr:spPr>
        <a:xfrm>
          <a:off x="0" y="2141763"/>
          <a:ext cx="1013732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288A564-D478-41F9-B462-937D694B42C7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711652</xdr:colOff>
      <xdr:row>7</xdr:row>
      <xdr:rowOff>0</xdr:rowOff>
    </xdr:from>
    <xdr:to>
      <xdr:col>12</xdr:col>
      <xdr:colOff>435429</xdr:colOff>
      <xdr:row>8</xdr:row>
      <xdr:rowOff>1361</xdr:rowOff>
    </xdr:to>
    <xdr:sp macro="" textlink="'Course Code'!D5">
      <xdr:nvSpPr>
        <xdr:cNvPr id="20" name="TextBox 19"/>
        <xdr:cNvSpPr txBox="1"/>
      </xdr:nvSpPr>
      <xdr:spPr>
        <a:xfrm>
          <a:off x="2684688" y="2544536"/>
          <a:ext cx="6935562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A333C9D6-BDD5-48A9-BA1E-5CD29EB5758F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BADI UR REHMAN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303431</xdr:colOff>
      <xdr:row>3</xdr:row>
      <xdr:rowOff>115264</xdr:rowOff>
    </xdr:from>
    <xdr:to>
      <xdr:col>12</xdr:col>
      <xdr:colOff>95252</xdr:colOff>
      <xdr:row>4</xdr:row>
      <xdr:rowOff>213780</xdr:rowOff>
    </xdr:to>
    <xdr:sp macro="" textlink="'Course Code'!R4">
      <xdr:nvSpPr>
        <xdr:cNvPr id="22" name="TextBox 21"/>
        <xdr:cNvSpPr txBox="1"/>
      </xdr:nvSpPr>
      <xdr:spPr>
        <a:xfrm>
          <a:off x="8767074" y="1163014"/>
          <a:ext cx="512999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8F64FC14-E9D0-448A-BB37-60852E64B021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D1</a:t>
          </a:fld>
          <a:endParaRPr 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"/>
  <sheetViews>
    <sheetView view="pageBreakPreview" zoomScale="70" zoomScaleSheetLayoutView="70" workbookViewId="0">
      <selection activeCell="J7" sqref="J7"/>
    </sheetView>
  </sheetViews>
  <sheetFormatPr defaultRowHeight="12.75"/>
  <cols>
    <col min="1" max="1" width="18.7109375" style="16" customWidth="1"/>
    <col min="2" max="13" width="10.7109375" style="16" customWidth="1"/>
    <col min="14" max="16384" width="9.140625" style="16"/>
  </cols>
  <sheetData>
    <row r="1" spans="1:14" ht="27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44"/>
      <c r="N1" s="17"/>
    </row>
    <row r="2" spans="1:14" ht="26.25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45"/>
      <c r="N2" s="18"/>
    </row>
    <row r="3" spans="1:14" ht="28.5" customHeight="1">
      <c r="A3" s="94" t="s">
        <v>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46"/>
      <c r="N3" s="19"/>
    </row>
    <row r="4" spans="1:14" ht="24.9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3"/>
      <c r="N4" s="19"/>
    </row>
    <row r="5" spans="1:14" s="20" customFormat="1" ht="24.95" customHeight="1">
      <c r="A5" s="30"/>
      <c r="B5" s="30"/>
      <c r="C5" s="31"/>
      <c r="D5" s="31"/>
      <c r="E5" s="32"/>
      <c r="F5" s="31"/>
      <c r="G5" s="31"/>
      <c r="H5" s="31"/>
      <c r="I5" s="31"/>
      <c r="J5" s="32"/>
      <c r="K5" s="32"/>
      <c r="L5" s="32"/>
      <c r="M5" s="24"/>
    </row>
    <row r="6" spans="1:14" s="20" customFormat="1" ht="35.1" customHeight="1">
      <c r="A6" s="30"/>
      <c r="B6" s="33"/>
      <c r="C6" s="33"/>
      <c r="D6" s="34"/>
      <c r="E6" s="33"/>
      <c r="F6" s="33"/>
      <c r="G6" s="35"/>
      <c r="H6" s="36"/>
      <c r="I6" s="36"/>
      <c r="J6" s="36"/>
      <c r="K6" s="36"/>
      <c r="L6" s="36"/>
      <c r="M6" s="24"/>
    </row>
    <row r="7" spans="1:14" s="20" customFormat="1" ht="35.1" customHeight="1">
      <c r="A7" s="30"/>
      <c r="B7" s="33"/>
      <c r="C7" s="33"/>
      <c r="D7" s="33"/>
      <c r="E7" s="33"/>
      <c r="F7" s="33"/>
      <c r="G7" s="33"/>
      <c r="H7" s="36"/>
      <c r="I7" s="36"/>
      <c r="J7" s="36"/>
      <c r="K7" s="36"/>
      <c r="L7" s="36"/>
      <c r="M7" s="24"/>
    </row>
    <row r="8" spans="1:14" s="20" customFormat="1" ht="24.95" customHeight="1">
      <c r="A8" s="36"/>
      <c r="B8" s="37"/>
      <c r="C8" s="37"/>
      <c r="D8" s="37"/>
      <c r="E8" s="37"/>
      <c r="F8" s="37"/>
      <c r="G8" s="37"/>
      <c r="H8" s="36"/>
      <c r="I8" s="36"/>
      <c r="J8" s="36"/>
      <c r="K8" s="36"/>
      <c r="L8" s="36"/>
      <c r="M8" s="24"/>
    </row>
    <row r="9" spans="1:14" ht="15">
      <c r="A9" s="36"/>
      <c r="B9" s="37"/>
      <c r="C9" s="37"/>
      <c r="D9" s="37"/>
      <c r="E9" s="37"/>
      <c r="F9" s="37"/>
      <c r="G9" s="37"/>
      <c r="H9" s="36"/>
      <c r="I9" s="36"/>
      <c r="J9" s="36"/>
      <c r="K9" s="36"/>
      <c r="L9" s="36"/>
      <c r="M9" s="23"/>
    </row>
    <row r="10" spans="1:14" ht="30" customHeight="1">
      <c r="A10" s="3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23"/>
    </row>
    <row r="11" spans="1:14" ht="30" customHeight="1">
      <c r="A11" s="72" t="s">
        <v>45</v>
      </c>
      <c r="B11" s="27">
        <f>+$B$17-1</f>
        <v>39</v>
      </c>
      <c r="C11" s="73">
        <f>C12+$B$19-1</f>
        <v>34</v>
      </c>
      <c r="D11" s="73">
        <f t="shared" ref="D11:I11" si="0">D12+$B$19-1</f>
        <v>29</v>
      </c>
      <c r="E11" s="73">
        <f t="shared" si="0"/>
        <v>24</v>
      </c>
      <c r="F11" s="73">
        <f t="shared" si="0"/>
        <v>19</v>
      </c>
      <c r="G11" s="73">
        <f t="shared" si="0"/>
        <v>14</v>
      </c>
      <c r="H11" s="73">
        <f t="shared" si="0"/>
        <v>9</v>
      </c>
      <c r="I11" s="73">
        <f t="shared" si="0"/>
        <v>4</v>
      </c>
      <c r="J11" s="74" t="s">
        <v>38</v>
      </c>
      <c r="K11" s="75"/>
      <c r="L11" s="75"/>
      <c r="M11" s="75"/>
    </row>
    <row r="12" spans="1:14" ht="30" customHeight="1">
      <c r="A12" s="72" t="s">
        <v>46</v>
      </c>
      <c r="B12" s="28">
        <v>0</v>
      </c>
      <c r="C12" s="73">
        <f>B11+1</f>
        <v>40</v>
      </c>
      <c r="D12" s="73">
        <f>C11+1</f>
        <v>35</v>
      </c>
      <c r="E12" s="73">
        <f t="shared" ref="E12:I12" si="1">D11+1</f>
        <v>30</v>
      </c>
      <c r="F12" s="73">
        <f t="shared" si="1"/>
        <v>25</v>
      </c>
      <c r="G12" s="73">
        <f t="shared" si="1"/>
        <v>20</v>
      </c>
      <c r="H12" s="73">
        <f t="shared" si="1"/>
        <v>15</v>
      </c>
      <c r="I12" s="73">
        <f t="shared" si="1"/>
        <v>10</v>
      </c>
      <c r="J12" s="73">
        <f>I11+1</f>
        <v>5</v>
      </c>
      <c r="K12" s="75"/>
      <c r="L12" s="75"/>
      <c r="M12" s="75"/>
    </row>
    <row r="13" spans="1:14" ht="30" customHeight="1">
      <c r="A13" s="76" t="s">
        <v>35</v>
      </c>
      <c r="B13" s="77" t="s">
        <v>32</v>
      </c>
      <c r="C13" s="77" t="s">
        <v>30</v>
      </c>
      <c r="D13" s="77" t="s">
        <v>28</v>
      </c>
      <c r="E13" s="77" t="s">
        <v>26</v>
      </c>
      <c r="F13" s="77" t="s">
        <v>25</v>
      </c>
      <c r="G13" s="77" t="s">
        <v>24</v>
      </c>
      <c r="H13" s="77" t="s">
        <v>23</v>
      </c>
      <c r="I13" s="77" t="s">
        <v>22</v>
      </c>
      <c r="J13" s="77" t="s">
        <v>21</v>
      </c>
      <c r="K13" s="78" t="s">
        <v>42</v>
      </c>
      <c r="L13" s="78" t="s">
        <v>41</v>
      </c>
      <c r="M13" s="78" t="s">
        <v>40</v>
      </c>
    </row>
    <row r="14" spans="1:14" ht="39" customHeight="1">
      <c r="A14" s="72" t="s">
        <v>36</v>
      </c>
      <c r="B14" s="81">
        <f>COUNTIF(Grade,B13)</f>
        <v>1</v>
      </c>
      <c r="C14" s="81">
        <f t="shared" ref="C14:J14" si="2">COUNTIF(Grade,C13)</f>
        <v>0</v>
      </c>
      <c r="D14" s="81">
        <f t="shared" si="2"/>
        <v>0</v>
      </c>
      <c r="E14" s="81">
        <f t="shared" si="2"/>
        <v>0</v>
      </c>
      <c r="F14" s="81">
        <f t="shared" si="2"/>
        <v>0</v>
      </c>
      <c r="G14" s="81">
        <f t="shared" si="2"/>
        <v>0</v>
      </c>
      <c r="H14" s="81">
        <f t="shared" si="2"/>
        <v>0</v>
      </c>
      <c r="I14" s="81">
        <f t="shared" si="2"/>
        <v>0</v>
      </c>
      <c r="J14" s="81">
        <f t="shared" si="2"/>
        <v>0</v>
      </c>
      <c r="K14" s="79"/>
      <c r="L14" s="80"/>
      <c r="M14" s="80"/>
    </row>
    <row r="15" spans="1:14" ht="18.75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2"/>
    </row>
    <row r="16" spans="1:14" ht="19.5">
      <c r="A16" s="65" t="s">
        <v>33</v>
      </c>
      <c r="B16" s="6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9.5">
      <c r="A17" s="67" t="s">
        <v>31</v>
      </c>
      <c r="B17" s="68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9.5">
      <c r="A18" s="67" t="s">
        <v>29</v>
      </c>
      <c r="B18" s="69">
        <f>+B16-B17</f>
        <v>-40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26.25" thickBot="1">
      <c r="A19" s="70" t="s">
        <v>27</v>
      </c>
      <c r="B19" s="71">
        <f>ROUND((B18/8),0)</f>
        <v>-5</v>
      </c>
      <c r="C19" s="32"/>
      <c r="D19" s="32"/>
      <c r="E19" s="32"/>
      <c r="F19" s="32"/>
      <c r="G19" s="41"/>
      <c r="H19" s="32"/>
      <c r="I19" s="32"/>
      <c r="J19" s="32"/>
      <c r="K19" s="32"/>
      <c r="L19" s="32"/>
      <c r="M19" s="32"/>
    </row>
    <row r="20" spans="1:13" ht="25.5">
      <c r="A20" s="39"/>
      <c r="B20" s="40"/>
      <c r="C20" s="32"/>
      <c r="D20" s="32"/>
      <c r="E20" s="32"/>
      <c r="F20" s="32"/>
      <c r="G20" s="41"/>
      <c r="H20" s="32"/>
      <c r="I20" s="32"/>
      <c r="J20" s="32"/>
      <c r="K20" s="32"/>
      <c r="L20" s="32"/>
      <c r="M20" s="32"/>
    </row>
    <row r="21" spans="1:13">
      <c r="A21" s="21"/>
      <c r="B21" s="21"/>
      <c r="C21" s="21"/>
    </row>
  </sheetData>
  <mergeCells count="3">
    <mergeCell ref="A1:L1"/>
    <mergeCell ref="A2:L2"/>
    <mergeCell ref="A3:L3"/>
  </mergeCells>
  <phoneticPr fontId="0" type="noConversion"/>
  <dataValidations count="1">
    <dataValidation errorStyle="warning" allowBlank="1" showInputMessage="1" showErrorMessage="1" sqref="B18"/>
  </dataValidations>
  <printOptions horizontalCentered="1"/>
  <pageMargins left="0.25" right="0.25" top="0.5" bottom="0.75" header="0.25" footer="0.25"/>
  <pageSetup paperSize="9" scale="9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S8142"/>
  <sheetViews>
    <sheetView tabSelected="1" view="pageBreakPreview" topLeftCell="A4" zoomScale="90" zoomScaleSheetLayoutView="90" workbookViewId="0">
      <selection activeCell="P10" sqref="P10"/>
    </sheetView>
  </sheetViews>
  <sheetFormatPr defaultRowHeight="12.75"/>
  <cols>
    <col min="1" max="1" width="4.140625" style="3" customWidth="1"/>
    <col min="2" max="2" width="14.140625" style="82" bestFit="1" customWidth="1"/>
    <col min="3" max="3" width="32.42578125" style="2" customWidth="1"/>
    <col min="4" max="5" width="5.42578125" style="1" customWidth="1"/>
    <col min="6" max="7" width="6.140625" style="1" customWidth="1"/>
    <col min="8" max="8" width="6.5703125" style="1" customWidth="1"/>
    <col min="9" max="12" width="5.42578125" style="1" customWidth="1"/>
    <col min="13" max="13" width="6.42578125" style="1" customWidth="1"/>
    <col min="14" max="14" width="5.42578125" style="1" customWidth="1"/>
    <col min="15" max="16" width="6.42578125" style="1" customWidth="1"/>
    <col min="17" max="17" width="5.28515625" style="1" customWidth="1"/>
    <col min="18" max="18" width="7.140625" style="1" customWidth="1"/>
    <col min="19" max="19" width="5.140625" style="1" bestFit="1" customWidth="1"/>
    <col min="20" max="16384" width="9.140625" style="1"/>
  </cols>
  <sheetData>
    <row r="1" spans="1:19" ht="28.5" customHeight="1">
      <c r="A1" s="48"/>
      <c r="B1" s="49"/>
      <c r="C1" s="49" t="s">
        <v>20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7" t="s">
        <v>19</v>
      </c>
      <c r="P1" s="47"/>
      <c r="Q1" s="49"/>
      <c r="R1" s="5" t="s">
        <v>43</v>
      </c>
      <c r="S1" s="49"/>
    </row>
    <row r="2" spans="1:19" ht="21.75" customHeight="1">
      <c r="A2" s="48"/>
      <c r="B2" s="49"/>
      <c r="C2" s="50" t="s">
        <v>18</v>
      </c>
      <c r="D2" s="49"/>
      <c r="E2" s="49"/>
      <c r="F2" s="49"/>
      <c r="G2" s="49"/>
      <c r="H2" s="49"/>
      <c r="I2" s="49"/>
      <c r="J2" s="49"/>
      <c r="K2" s="51"/>
      <c r="L2" s="49"/>
      <c r="M2" s="49"/>
      <c r="N2" s="4"/>
      <c r="O2" s="98" t="s">
        <v>17</v>
      </c>
      <c r="P2" s="98"/>
      <c r="Q2" s="98"/>
      <c r="R2" s="5" t="s">
        <v>52</v>
      </c>
      <c r="S2" s="49"/>
    </row>
    <row r="3" spans="1:19" ht="18" customHeight="1">
      <c r="A3" s="48"/>
      <c r="B3" s="53"/>
      <c r="C3" s="54" t="s">
        <v>16</v>
      </c>
      <c r="D3" s="4"/>
      <c r="E3" s="4"/>
      <c r="F3" s="53"/>
      <c r="G3" s="53"/>
      <c r="H3" s="53"/>
      <c r="I3" s="53"/>
      <c r="J3" s="4"/>
      <c r="K3" s="47"/>
      <c r="L3" s="55"/>
      <c r="M3" s="53"/>
      <c r="N3" s="57"/>
      <c r="O3" s="98" t="s">
        <v>15</v>
      </c>
      <c r="P3" s="98"/>
      <c r="Q3" s="98"/>
      <c r="R3" s="83" t="s">
        <v>50</v>
      </c>
      <c r="S3" s="4"/>
    </row>
    <row r="4" spans="1:19" s="15" customFormat="1" ht="22.5" customHeight="1">
      <c r="A4" s="58"/>
      <c r="B4" s="52" t="s">
        <v>14</v>
      </c>
      <c r="C4" s="56" t="s">
        <v>49</v>
      </c>
      <c r="D4" s="98" t="s">
        <v>13</v>
      </c>
      <c r="E4" s="98"/>
      <c r="F4" s="98"/>
      <c r="G4" s="91"/>
      <c r="H4" s="59"/>
      <c r="I4" s="59"/>
      <c r="J4" s="59"/>
      <c r="K4" s="59"/>
      <c r="L4" s="59"/>
      <c r="M4" s="60"/>
      <c r="N4" s="60"/>
      <c r="O4" s="98" t="s">
        <v>12</v>
      </c>
      <c r="P4" s="98"/>
      <c r="Q4" s="98"/>
      <c r="R4" s="5" t="s">
        <v>51</v>
      </c>
      <c r="S4" s="55"/>
    </row>
    <row r="5" spans="1:19" s="15" customFormat="1" ht="22.5" customHeight="1">
      <c r="A5" s="58"/>
      <c r="B5" s="60"/>
      <c r="C5" s="52" t="s">
        <v>37</v>
      </c>
      <c r="D5" s="61" t="s">
        <v>48</v>
      </c>
      <c r="E5" s="61"/>
      <c r="F5" s="61"/>
      <c r="G5" s="61"/>
      <c r="H5" s="59"/>
      <c r="I5" s="59"/>
      <c r="J5" s="59"/>
      <c r="K5" s="59"/>
      <c r="L5" s="59"/>
      <c r="M5" s="60"/>
      <c r="N5" s="60"/>
      <c r="O5" s="62"/>
      <c r="P5" s="62"/>
      <c r="Q5" s="5"/>
      <c r="R5" s="5"/>
      <c r="S5" s="55"/>
    </row>
    <row r="6" spans="1:19" s="15" customFormat="1" ht="15" customHeight="1">
      <c r="A6" s="58"/>
      <c r="B6" s="60"/>
      <c r="C6" s="63"/>
      <c r="D6" s="64"/>
      <c r="E6" s="51"/>
      <c r="F6" s="51"/>
      <c r="G6" s="51"/>
      <c r="H6" s="59"/>
      <c r="I6" s="59"/>
      <c r="J6" s="59"/>
      <c r="K6" s="59"/>
      <c r="L6" s="59"/>
      <c r="M6" s="60"/>
      <c r="N6" s="60"/>
      <c r="O6" s="47"/>
      <c r="P6" s="47"/>
      <c r="Q6" s="5"/>
      <c r="R6" s="5"/>
      <c r="S6" s="55"/>
    </row>
    <row r="7" spans="1:19" ht="20.100000000000001" customHeight="1">
      <c r="A7" s="95" t="s">
        <v>44</v>
      </c>
      <c r="B7" s="100" t="s">
        <v>9</v>
      </c>
      <c r="C7" s="100"/>
      <c r="D7" s="42" t="s">
        <v>11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43"/>
      <c r="R7" s="6" t="s">
        <v>10</v>
      </c>
      <c r="S7" s="43"/>
    </row>
    <row r="8" spans="1:19" s="10" customFormat="1" ht="33.75" customHeight="1">
      <c r="A8" s="96"/>
      <c r="B8" s="100"/>
      <c r="C8" s="100"/>
      <c r="D8" s="13" t="s">
        <v>8</v>
      </c>
      <c r="E8" s="13"/>
      <c r="F8" s="13"/>
      <c r="G8" s="13"/>
      <c r="H8" s="12" t="s">
        <v>6</v>
      </c>
      <c r="I8" s="13" t="s">
        <v>7</v>
      </c>
      <c r="J8" s="13"/>
      <c r="K8" s="13"/>
      <c r="L8" s="13"/>
      <c r="M8" s="12" t="s">
        <v>6</v>
      </c>
      <c r="N8" s="11" t="s">
        <v>5</v>
      </c>
      <c r="O8" s="11" t="s">
        <v>54</v>
      </c>
      <c r="P8" s="11" t="s">
        <v>4</v>
      </c>
      <c r="Q8" s="11" t="s">
        <v>3</v>
      </c>
      <c r="R8" s="11" t="s">
        <v>2</v>
      </c>
      <c r="S8" s="99" t="s">
        <v>35</v>
      </c>
    </row>
    <row r="9" spans="1:19" ht="19.5" customHeight="1">
      <c r="A9" s="97"/>
      <c r="B9" s="6" t="s">
        <v>1</v>
      </c>
      <c r="C9" s="6" t="s">
        <v>0</v>
      </c>
      <c r="D9" s="8">
        <v>15</v>
      </c>
      <c r="E9" s="8">
        <v>15</v>
      </c>
      <c r="F9" s="8">
        <v>15</v>
      </c>
      <c r="G9" s="8">
        <v>15</v>
      </c>
      <c r="H9" s="9">
        <v>15</v>
      </c>
      <c r="I9" s="8">
        <v>15</v>
      </c>
      <c r="J9" s="8">
        <v>15</v>
      </c>
      <c r="K9" s="8">
        <v>15</v>
      </c>
      <c r="L9" s="8">
        <v>15</v>
      </c>
      <c r="M9" s="9">
        <v>10</v>
      </c>
      <c r="N9" s="8">
        <v>40</v>
      </c>
      <c r="O9" s="7">
        <v>25</v>
      </c>
      <c r="P9" s="7">
        <v>50</v>
      </c>
      <c r="Q9" s="7">
        <v>50</v>
      </c>
      <c r="R9" s="22" t="s">
        <v>39</v>
      </c>
      <c r="S9" s="99"/>
    </row>
    <row r="10" spans="1:19" ht="18" customHeight="1">
      <c r="A10" s="89">
        <v>1</v>
      </c>
      <c r="B10" s="90">
        <v>81120086</v>
      </c>
      <c r="C10" s="90" t="s">
        <v>53</v>
      </c>
      <c r="D10" s="86">
        <v>3.5</v>
      </c>
      <c r="E10" s="86">
        <v>8</v>
      </c>
      <c r="F10" s="86">
        <v>6</v>
      </c>
      <c r="G10" s="86">
        <v>0</v>
      </c>
      <c r="H10" s="86">
        <f>SUM(D10:G10)/4</f>
        <v>4.375</v>
      </c>
      <c r="I10" s="86">
        <v>8</v>
      </c>
      <c r="J10" s="86">
        <v>0</v>
      </c>
      <c r="K10" s="86">
        <v>0</v>
      </c>
      <c r="L10" s="86">
        <v>0</v>
      </c>
      <c r="M10" s="86">
        <f>(SUM(I10:L10)/60)*10</f>
        <v>1.3333333333333333</v>
      </c>
      <c r="N10" s="86">
        <v>16</v>
      </c>
      <c r="O10" s="86">
        <f>(SUM(N10)/40)*25</f>
        <v>10</v>
      </c>
      <c r="P10" s="86">
        <f>SUM(H10,O10,M10)</f>
        <v>15.708333333333334</v>
      </c>
      <c r="Q10" s="86"/>
      <c r="R10" s="86"/>
      <c r="S10" s="85" t="str">
        <f t="shared" ref="S10" si="0">HLOOKUP(R10,Range,2)</f>
        <v>F</v>
      </c>
    </row>
    <row r="11" spans="1:19" ht="18" customHeight="1">
      <c r="A11" s="89"/>
      <c r="B11" s="90"/>
      <c r="C11" s="90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5" t="str">
        <f t="shared" ref="S11:S52" si="1">HLOOKUP(R11,Range,2)</f>
        <v>F</v>
      </c>
    </row>
    <row r="12" spans="1:19" ht="18" customHeight="1">
      <c r="A12" s="89"/>
      <c r="B12" s="90"/>
      <c r="C12" s="90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5" t="str">
        <f t="shared" si="1"/>
        <v>F</v>
      </c>
    </row>
    <row r="13" spans="1:19" ht="18" customHeight="1">
      <c r="A13" s="89"/>
      <c r="B13" s="90"/>
      <c r="C13" s="90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5" t="str">
        <f t="shared" si="1"/>
        <v>F</v>
      </c>
    </row>
    <row r="14" spans="1:19" ht="18" customHeight="1">
      <c r="A14" s="89"/>
      <c r="B14" s="90"/>
      <c r="C14" s="90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5" t="s">
        <v>21</v>
      </c>
    </row>
    <row r="15" spans="1:19" ht="18" customHeight="1">
      <c r="A15" s="89"/>
      <c r="B15" s="90"/>
      <c r="C15" s="9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5" t="str">
        <f t="shared" si="1"/>
        <v>F</v>
      </c>
    </row>
    <row r="16" spans="1:19" ht="18" customHeight="1">
      <c r="A16" s="89"/>
      <c r="B16" s="90"/>
      <c r="C16" s="90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5" t="str">
        <f t="shared" si="1"/>
        <v>F</v>
      </c>
    </row>
    <row r="17" spans="1:19" ht="18" customHeight="1">
      <c r="A17" s="89"/>
      <c r="B17" s="90"/>
      <c r="C17" s="90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5" t="str">
        <f t="shared" si="1"/>
        <v>F</v>
      </c>
    </row>
    <row r="18" spans="1:19" ht="18" customHeight="1">
      <c r="A18" s="89"/>
      <c r="B18" s="90"/>
      <c r="C18" s="90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5" t="str">
        <f t="shared" si="1"/>
        <v>F</v>
      </c>
    </row>
    <row r="19" spans="1:19" ht="18" customHeight="1">
      <c r="A19" s="89"/>
      <c r="B19" s="90"/>
      <c r="C19" s="90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5" t="str">
        <f t="shared" si="1"/>
        <v>F</v>
      </c>
    </row>
    <row r="20" spans="1:19" ht="18" customHeight="1">
      <c r="A20" s="89"/>
      <c r="B20" s="90"/>
      <c r="C20" s="90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5" t="str">
        <f t="shared" si="1"/>
        <v>F</v>
      </c>
    </row>
    <row r="21" spans="1:19" ht="18" customHeight="1">
      <c r="A21" s="89"/>
      <c r="B21" s="90"/>
      <c r="C21" s="9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5" t="str">
        <f t="shared" si="1"/>
        <v>F</v>
      </c>
    </row>
    <row r="22" spans="1:19" ht="18" customHeight="1">
      <c r="A22" s="89"/>
      <c r="B22" s="90"/>
      <c r="C22" s="90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5" t="str">
        <f t="shared" si="1"/>
        <v>F</v>
      </c>
    </row>
    <row r="23" spans="1:19" ht="18" customHeight="1">
      <c r="A23" s="89"/>
      <c r="B23" s="90"/>
      <c r="C23" s="90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5" t="str">
        <f t="shared" si="1"/>
        <v>F</v>
      </c>
    </row>
    <row r="24" spans="1:19" ht="18" customHeight="1">
      <c r="A24" s="89"/>
      <c r="B24" s="90"/>
      <c r="C24" s="90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5" t="str">
        <f t="shared" si="1"/>
        <v>F</v>
      </c>
    </row>
    <row r="25" spans="1:19" ht="18" customHeight="1">
      <c r="A25" s="89"/>
      <c r="B25" s="90"/>
      <c r="C25" s="90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5" t="str">
        <f t="shared" si="1"/>
        <v>F</v>
      </c>
    </row>
    <row r="26" spans="1:19" ht="18" customHeight="1">
      <c r="A26" s="89"/>
      <c r="B26" s="90"/>
      <c r="C26" s="90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5" t="str">
        <f t="shared" si="1"/>
        <v>F</v>
      </c>
    </row>
    <row r="27" spans="1:19" ht="18" customHeight="1">
      <c r="A27" s="89"/>
      <c r="B27" s="90"/>
      <c r="C27" s="9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5" t="str">
        <f t="shared" si="1"/>
        <v>F</v>
      </c>
    </row>
    <row r="28" spans="1:19" ht="18" customHeight="1">
      <c r="A28" s="89"/>
      <c r="B28" s="90"/>
      <c r="C28" s="9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5" t="str">
        <f t="shared" si="1"/>
        <v>F</v>
      </c>
    </row>
    <row r="29" spans="1:19" ht="18" customHeight="1">
      <c r="A29" s="89"/>
      <c r="B29" s="90"/>
      <c r="C29" s="9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5" t="str">
        <f t="shared" si="1"/>
        <v>F</v>
      </c>
    </row>
    <row r="30" spans="1:19" ht="18" customHeight="1">
      <c r="A30" s="89"/>
      <c r="B30" s="90"/>
      <c r="C30" s="9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5" t="str">
        <f t="shared" si="1"/>
        <v>F</v>
      </c>
    </row>
    <row r="31" spans="1:19" ht="18" customHeight="1">
      <c r="A31" s="89"/>
      <c r="B31" s="90"/>
      <c r="C31" s="90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5" t="str">
        <f t="shared" si="1"/>
        <v>F</v>
      </c>
    </row>
    <row r="32" spans="1:19" ht="18" customHeight="1">
      <c r="A32" s="89"/>
      <c r="B32" s="90"/>
      <c r="C32" s="90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5" t="str">
        <f t="shared" si="1"/>
        <v>F</v>
      </c>
    </row>
    <row r="33" spans="1:19" ht="18" customHeight="1">
      <c r="A33" s="89"/>
      <c r="B33" s="90"/>
      <c r="C33" s="90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5" t="str">
        <f t="shared" si="1"/>
        <v>F</v>
      </c>
    </row>
    <row r="34" spans="1:19" ht="18" customHeight="1">
      <c r="A34" s="89"/>
      <c r="B34" s="90"/>
      <c r="C34" s="9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5" t="str">
        <f t="shared" si="1"/>
        <v>F</v>
      </c>
    </row>
    <row r="35" spans="1:19" ht="18" customHeight="1">
      <c r="A35" s="89"/>
      <c r="B35" s="90"/>
      <c r="C35" s="9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5" t="str">
        <f t="shared" si="1"/>
        <v>F</v>
      </c>
    </row>
    <row r="36" spans="1:19" ht="18" customHeight="1">
      <c r="A36" s="89"/>
      <c r="B36" s="90"/>
      <c r="C36" s="90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5" t="str">
        <f t="shared" si="1"/>
        <v>F</v>
      </c>
    </row>
    <row r="37" spans="1:19" ht="18" customHeight="1">
      <c r="A37" s="89"/>
      <c r="B37" s="90"/>
      <c r="C37" s="90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5" t="str">
        <f t="shared" si="1"/>
        <v>F</v>
      </c>
    </row>
    <row r="38" spans="1:19" ht="18" customHeight="1">
      <c r="A38" s="89"/>
      <c r="B38" s="90"/>
      <c r="C38" s="90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5" t="str">
        <f t="shared" si="1"/>
        <v>F</v>
      </c>
    </row>
    <row r="39" spans="1:19" ht="18" customHeight="1">
      <c r="A39" s="89"/>
      <c r="B39" s="90"/>
      <c r="C39" s="90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5" t="str">
        <f t="shared" si="1"/>
        <v>F</v>
      </c>
    </row>
    <row r="40" spans="1:19" ht="18" customHeight="1">
      <c r="A40" s="89"/>
      <c r="B40" s="90"/>
      <c r="C40" s="90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5" t="str">
        <f t="shared" si="1"/>
        <v>F</v>
      </c>
    </row>
    <row r="41" spans="1:19" ht="18" customHeight="1">
      <c r="A41" s="89"/>
      <c r="B41" s="90"/>
      <c r="C41" s="90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5" t="str">
        <f t="shared" si="1"/>
        <v>F</v>
      </c>
    </row>
    <row r="42" spans="1:19" ht="18" customHeight="1">
      <c r="A42" s="89"/>
      <c r="B42" s="90"/>
      <c r="C42" s="90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8"/>
      <c r="S42" s="85" t="str">
        <f t="shared" si="1"/>
        <v>F</v>
      </c>
    </row>
    <row r="43" spans="1:19" ht="18" customHeight="1">
      <c r="A43" s="89"/>
      <c r="B43" s="90"/>
      <c r="C43" s="90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4" t="str">
        <f t="shared" si="1"/>
        <v>F</v>
      </c>
    </row>
    <row r="44" spans="1:19" ht="18" customHeight="1">
      <c r="A44" s="89"/>
      <c r="B44" s="90"/>
      <c r="C44" s="90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4" t="str">
        <f t="shared" si="1"/>
        <v>F</v>
      </c>
    </row>
    <row r="45" spans="1:19" ht="18" customHeight="1">
      <c r="A45" s="89"/>
      <c r="B45" s="90"/>
      <c r="C45" s="90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4" t="str">
        <f t="shared" si="1"/>
        <v>F</v>
      </c>
    </row>
    <row r="46" spans="1:19" ht="18" customHeight="1">
      <c r="A46" s="89"/>
      <c r="B46" s="90"/>
      <c r="C46" s="90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4" t="str">
        <f t="shared" si="1"/>
        <v>F</v>
      </c>
    </row>
    <row r="47" spans="1:19" ht="18" customHeight="1">
      <c r="A47" s="89"/>
      <c r="B47" s="90"/>
      <c r="C47" s="90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4" t="str">
        <f t="shared" si="1"/>
        <v>F</v>
      </c>
    </row>
    <row r="48" spans="1:19" ht="18" customHeight="1">
      <c r="A48" s="89"/>
      <c r="B48" s="90"/>
      <c r="C48" s="90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4" t="str">
        <f t="shared" si="1"/>
        <v>F</v>
      </c>
    </row>
    <row r="49" spans="1:19" ht="18" customHeight="1">
      <c r="A49" s="89"/>
      <c r="B49" s="90"/>
      <c r="C49" s="90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4" t="str">
        <f t="shared" si="1"/>
        <v>F</v>
      </c>
    </row>
    <row r="50" spans="1:19" ht="18" customHeight="1">
      <c r="A50" s="89"/>
      <c r="B50" s="90"/>
      <c r="C50" s="90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4" t="str">
        <f t="shared" si="1"/>
        <v>F</v>
      </c>
    </row>
    <row r="51" spans="1:19" ht="18" customHeight="1">
      <c r="A51" s="89"/>
      <c r="B51" s="90"/>
      <c r="C51" s="90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4" t="str">
        <f t="shared" si="1"/>
        <v>F</v>
      </c>
    </row>
    <row r="52" spans="1:19" ht="18" customHeight="1">
      <c r="A52" s="89"/>
      <c r="B52" s="90"/>
      <c r="C52" s="90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8"/>
      <c r="S52" s="84" t="str">
        <f t="shared" si="1"/>
        <v>F</v>
      </c>
    </row>
    <row r="53" spans="1:19" ht="18" customHeight="1"/>
    <row r="54" spans="1:19" ht="18" customHeight="1"/>
    <row r="55" spans="1:19" ht="18" customHeight="1"/>
    <row r="56" spans="1:19" ht="18" customHeight="1"/>
    <row r="57" spans="1:19" ht="18" customHeight="1"/>
    <row r="58" spans="1:19" ht="18" customHeight="1"/>
    <row r="59" spans="1:19" ht="18" customHeight="1"/>
    <row r="60" spans="1:19" ht="18" customHeight="1"/>
    <row r="61" spans="1:19" ht="18" customHeight="1"/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</sheetData>
  <sheetProtection formatCells="0" formatColumns="0" formatRows="0" insertColumns="0" deleteColumns="0"/>
  <mergeCells count="7">
    <mergeCell ref="A7:A9"/>
    <mergeCell ref="D4:F4"/>
    <mergeCell ref="S8:S9"/>
    <mergeCell ref="B7:C8"/>
    <mergeCell ref="O2:Q2"/>
    <mergeCell ref="O3:Q3"/>
    <mergeCell ref="O4:Q4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ignoredErrors>
    <ignoredError sqref="Q8:S8 R9:S9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Grade Summary</vt:lpstr>
      <vt:lpstr>Course Code</vt:lpstr>
      <vt:lpstr>Grade</vt:lpstr>
      <vt:lpstr>'Course Code'!Print_Area</vt:lpstr>
      <vt:lpstr>'Grade Summary'!Print_Area</vt:lpstr>
      <vt:lpstr>'Course Code'!Print_Titles</vt:lpstr>
      <vt:lpstr>Range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0653</cp:lastModifiedBy>
  <cp:lastPrinted>2010-10-25T06:01:34Z</cp:lastPrinted>
  <dcterms:created xsi:type="dcterms:W3CDTF">2010-08-16T07:00:02Z</dcterms:created>
  <dcterms:modified xsi:type="dcterms:W3CDTF">2014-01-16T12:51:57Z</dcterms:modified>
</cp:coreProperties>
</file>