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CS143 A" sheetId="1" r:id="rId1"/>
    <sheet name="CS141 A" sheetId="2" r:id="rId2"/>
    <sheet name="CS143 B" sheetId="3" r:id="rId3"/>
    <sheet name="CS143 C" sheetId="4" r:id="rId4"/>
  </sheets>
  <definedNames/>
  <calcPr fullCalcOnLoad="1"/>
</workbook>
</file>

<file path=xl/sharedStrings.xml><?xml version="1.0" encoding="utf-8"?>
<sst xmlns="http://schemas.openxmlformats.org/spreadsheetml/2006/main" count="303" uniqueCount="171">
  <si>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</si>
  <si>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</si>
  <si>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</si>
  <si>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</si>
  <si>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</si>
  <si>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</si>
  <si>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Total</t>
  </si>
  <si>
    <t>Mid Term</t>
  </si>
  <si>
    <t xml:space="preserve">Total Marks </t>
  </si>
  <si>
    <t>Grade</t>
  </si>
  <si>
    <t>__________________</t>
  </si>
  <si>
    <t>Resource Person</t>
  </si>
  <si>
    <t>Sessional Total</t>
  </si>
  <si>
    <t>End Term</t>
  </si>
  <si>
    <t>Chairperson</t>
  </si>
  <si>
    <r>
      <rPr>
        <sz val="11"/>
        <color theme="1"/>
        <rFont val="Calibri"/>
        <family val="2"/>
      </rPr>
      <t>Program:</t>
    </r>
    <r>
      <rPr>
        <b/>
        <sz val="11"/>
        <color indexed="8"/>
        <rFont val="Calibri"/>
        <family val="2"/>
      </rPr>
      <t xml:space="preserve"> BSEE</t>
    </r>
  </si>
  <si>
    <t xml:space="preserve">MUHAMMAD ARSLAN </t>
  </si>
  <si>
    <r>
      <t xml:space="preserve">Semester: </t>
    </r>
    <r>
      <rPr>
        <b/>
        <sz val="11"/>
        <color indexed="8"/>
        <rFont val="Calibri"/>
        <family val="2"/>
      </rPr>
      <t>Fall 2015</t>
    </r>
  </si>
  <si>
    <r>
      <rPr>
        <sz val="11"/>
        <color theme="1"/>
        <rFont val="Calibri"/>
        <family val="2"/>
      </rPr>
      <t xml:space="preserve">Resource Person: </t>
    </r>
    <r>
      <rPr>
        <b/>
        <sz val="11"/>
        <color indexed="8"/>
        <rFont val="Calibri"/>
        <family val="2"/>
      </rPr>
      <t>Usman Ali</t>
    </r>
  </si>
  <si>
    <r>
      <rPr>
        <sz val="11"/>
        <color theme="1"/>
        <rFont val="Calibri"/>
        <family val="2"/>
      </rPr>
      <t>Section:</t>
    </r>
    <r>
      <rPr>
        <b/>
        <sz val="11"/>
        <color indexed="8"/>
        <rFont val="Calibri"/>
        <family val="2"/>
      </rPr>
      <t xml:space="preserve"> C</t>
    </r>
  </si>
  <si>
    <r>
      <rPr>
        <sz val="11"/>
        <color theme="1"/>
        <rFont val="Calibri"/>
        <family val="2"/>
      </rPr>
      <t>Email:</t>
    </r>
    <r>
      <rPr>
        <b/>
        <sz val="11"/>
        <color indexed="8"/>
        <rFont val="Calibri"/>
        <family val="2"/>
      </rPr>
      <t xml:space="preserve"> usman.ali@umt.edu.pk</t>
    </r>
  </si>
  <si>
    <t>Q1=10</t>
  </si>
  <si>
    <t>Q2=10</t>
  </si>
  <si>
    <t xml:space="preserve">MUHAMMAD NOMAN SADIQ </t>
  </si>
  <si>
    <t>MUHAMMAD HARIS RAZZAQ</t>
  </si>
  <si>
    <t>MUHAMMAD USMAN KHALID</t>
  </si>
  <si>
    <t xml:space="preserve">M ADEEL SHAHZAD </t>
  </si>
  <si>
    <t xml:space="preserve">HAMID NASEER </t>
  </si>
  <si>
    <t xml:space="preserve">MUHAMMAD TALHA </t>
  </si>
  <si>
    <t xml:space="preserve">DANIYAL ALI </t>
  </si>
  <si>
    <t xml:space="preserve">AHMAD WALEED KHAN </t>
  </si>
  <si>
    <t xml:space="preserve">MUHAMMAD HAMZA NAEEM </t>
  </si>
  <si>
    <t xml:space="preserve">MUTEEB NAJAM BUTT </t>
  </si>
  <si>
    <t xml:space="preserve">MUHAMMAD TAYYAB NASIR </t>
  </si>
  <si>
    <t xml:space="preserve">GHULAM JILLANI </t>
  </si>
  <si>
    <t xml:space="preserve">ALI SHAHBAZ </t>
  </si>
  <si>
    <t xml:space="preserve">KHAWAJA ALI SULTAN </t>
  </si>
  <si>
    <t xml:space="preserve">MIRZA FASEH ULLAH BAIG </t>
  </si>
  <si>
    <t xml:space="preserve">ATTA ULLAH </t>
  </si>
  <si>
    <t xml:space="preserve">SAMI ULLAH </t>
  </si>
  <si>
    <t xml:space="preserve">ABDULLAH ANJUM </t>
  </si>
  <si>
    <t xml:space="preserve">FAISAL MASOOD SHAHZAD </t>
  </si>
  <si>
    <t xml:space="preserve">MUHAMMAD AWAIS KAMRAN </t>
  </si>
  <si>
    <t xml:space="preserve">SYED SHER ALI SHAH </t>
  </si>
  <si>
    <t xml:space="preserve">AHMED ADNAN MIRZA </t>
  </si>
  <si>
    <t xml:space="preserve">HUSSNAIN MEHMOOD </t>
  </si>
  <si>
    <t xml:space="preserve">WASIF ALI KHAN </t>
  </si>
  <si>
    <t xml:space="preserve">USMAN SHAHID </t>
  </si>
  <si>
    <t xml:space="preserve">TAHA FAROOQ KHAN </t>
  </si>
  <si>
    <t xml:space="preserve">MUHAMMAD FUZAIL </t>
  </si>
  <si>
    <t xml:space="preserve">HAMZA FARRUKH </t>
  </si>
  <si>
    <t xml:space="preserve">MUZAMIL SULTAN </t>
  </si>
  <si>
    <t xml:space="preserve">MEER ZAMAN KHAN </t>
  </si>
  <si>
    <t xml:space="preserve">YAHYAH IMRAN </t>
  </si>
  <si>
    <t xml:space="preserve">MUHAMMAD ZAHID KHAN </t>
  </si>
  <si>
    <t xml:space="preserve">HAMZA MUJEEB </t>
  </si>
  <si>
    <t xml:space="preserve">RAO FAHEEM </t>
  </si>
  <si>
    <t xml:space="preserve">MUHAMMAD SHERIYAR MUNAWAR </t>
  </si>
  <si>
    <t xml:space="preserve">NOSHAIR ALI </t>
  </si>
  <si>
    <t xml:space="preserve">SYED ALI USMAN </t>
  </si>
  <si>
    <t xml:space="preserve">HASSAN JAVAID </t>
  </si>
  <si>
    <t xml:space="preserve">AWAIS ALI </t>
  </si>
  <si>
    <t xml:space="preserve">MUHAMMAD TALHA SOOMRO </t>
  </si>
  <si>
    <t>MUHAMMAD UMAIR ARSHAD</t>
  </si>
  <si>
    <r>
      <rPr>
        <sz val="11"/>
        <color theme="1"/>
        <rFont val="Calibri"/>
        <family val="2"/>
      </rPr>
      <t>Course Title</t>
    </r>
    <r>
      <rPr>
        <b/>
        <sz val="11"/>
        <color indexed="8"/>
        <rFont val="Calibri"/>
        <family val="2"/>
      </rPr>
      <t>: Programming Fundamentals</t>
    </r>
  </si>
  <si>
    <t>Course Code: CS143</t>
  </si>
  <si>
    <t>Course Code: CS141</t>
  </si>
  <si>
    <r>
      <rPr>
        <sz val="11"/>
        <color theme="1"/>
        <rFont val="Calibri"/>
        <family val="2"/>
      </rPr>
      <t>Section:</t>
    </r>
    <r>
      <rPr>
        <b/>
        <sz val="11"/>
        <color indexed="8"/>
        <rFont val="Calibri"/>
        <family val="2"/>
      </rPr>
      <t xml:space="preserve"> A</t>
    </r>
  </si>
  <si>
    <t>ABDULLAH ASIF</t>
  </si>
  <si>
    <t xml:space="preserve">ABDUL REHMAN ARSHAD </t>
  </si>
  <si>
    <t xml:space="preserve">HAMMAD ASLAM </t>
  </si>
  <si>
    <t xml:space="preserve">MIAN MOHAMMAD HUMAYOUN SAJID </t>
  </si>
  <si>
    <t xml:space="preserve">SYED ARSUM KHUBAIBULLAH GILANI </t>
  </si>
  <si>
    <t xml:space="preserve">ABDUL REHMAN </t>
  </si>
  <si>
    <t xml:space="preserve">MUHAMMAD USMAN </t>
  </si>
  <si>
    <t xml:space="preserve">SYED ASAD HUSSAIN </t>
  </si>
  <si>
    <t xml:space="preserve">AMIR MUNEER </t>
  </si>
  <si>
    <t xml:space="preserve">ATIF IFTIKHAR AWAN </t>
  </si>
  <si>
    <t xml:space="preserve">ABDUL SUFYAN </t>
  </si>
  <si>
    <t xml:space="preserve">ALI ZAIN ABBAS </t>
  </si>
  <si>
    <t xml:space="preserve">ABDULLAH EJAZ </t>
  </si>
  <si>
    <t xml:space="preserve">ABID ANWAR </t>
  </si>
  <si>
    <t xml:space="preserve">HAFIZ MUHAMMAD SAAD MASOOD </t>
  </si>
  <si>
    <t xml:space="preserve">TALHA ZAHID </t>
  </si>
  <si>
    <t xml:space="preserve">MUHAMMAD OMER </t>
  </si>
  <si>
    <t xml:space="preserve">MUHAMMAD REHAN KHALID </t>
  </si>
  <si>
    <t xml:space="preserve">MUHAMMAD FAHAD NADEEM </t>
  </si>
  <si>
    <t xml:space="preserve">HIRA SAIF </t>
  </si>
  <si>
    <t xml:space="preserve">RIZWAN AHMED </t>
  </si>
  <si>
    <t xml:space="preserve">AHMED NAVEED </t>
  </si>
  <si>
    <t xml:space="preserve">RAFAY AHMAD MALIK </t>
  </si>
  <si>
    <t xml:space="preserve">USAMA AHMED </t>
  </si>
  <si>
    <t xml:space="preserve">HUSSAIN IJAZ </t>
  </si>
  <si>
    <t xml:space="preserve">NOUMAN UL HAQ </t>
  </si>
  <si>
    <t xml:space="preserve">ABDUL REHMAN SARMAD </t>
  </si>
  <si>
    <t xml:space="preserve">MANZAR HUSSAIN </t>
  </si>
  <si>
    <t xml:space="preserve">FAISAL PERVAIZ </t>
  </si>
  <si>
    <t xml:space="preserve">AWAIS SAJID </t>
  </si>
  <si>
    <t xml:space="preserve">MUHAMMAD USMAN TAHIR </t>
  </si>
  <si>
    <t xml:space="preserve">HAFIZ MUHAMMAD YAHYA ZAHID </t>
  </si>
  <si>
    <t xml:space="preserve">HAMZA AFTAB </t>
  </si>
  <si>
    <t xml:space="preserve">HAFIZ SARMAD SAQIB </t>
  </si>
  <si>
    <t xml:space="preserve">HUSSAIN MAQSOOD BHATTI </t>
  </si>
  <si>
    <t xml:space="preserve">MOAZ-UR-REHMAN </t>
  </si>
  <si>
    <t xml:space="preserve">FAWAZ JAVAID CHOUDHARY </t>
  </si>
  <si>
    <t xml:space="preserve">REHMAN HABIB </t>
  </si>
  <si>
    <t xml:space="preserve">AHMAD ABDAL </t>
  </si>
  <si>
    <t xml:space="preserve">MUDASSIR ASAD </t>
  </si>
  <si>
    <t xml:space="preserve">WAZIR MUHAMMAD ASKARI </t>
  </si>
  <si>
    <t xml:space="preserve">DUAA FATIMA </t>
  </si>
  <si>
    <t xml:space="preserve">HASEEB AMJAD </t>
  </si>
  <si>
    <t xml:space="preserve">SALMAN MUDDASAR </t>
  </si>
  <si>
    <t xml:space="preserve">FARRUKH MUMTAZ </t>
  </si>
  <si>
    <t xml:space="preserve">ARSLAN MASROOR </t>
  </si>
  <si>
    <t xml:space="preserve">MUHAMMAD FARQAN </t>
  </si>
  <si>
    <t xml:space="preserve">AHMED AKRAM </t>
  </si>
  <si>
    <t xml:space="preserve">MUHAMMAD HAMZA AMIN </t>
  </si>
  <si>
    <t xml:space="preserve">CHAUDHARY USAMA SHAHID </t>
  </si>
  <si>
    <t xml:space="preserve">MUHAMMAD HAMZA KHAN </t>
  </si>
  <si>
    <t xml:space="preserve">MUHAMMAD HARRIS </t>
  </si>
  <si>
    <t xml:space="preserve">MUHAMMAD AHMAD </t>
  </si>
  <si>
    <t xml:space="preserve">HASSAN IQBAL </t>
  </si>
  <si>
    <t xml:space="preserve">MUHAMMAD YASIN </t>
  </si>
  <si>
    <t xml:space="preserve">SYED SHAH ALAM NAQVI </t>
  </si>
  <si>
    <t xml:space="preserve">ABRAR HUSSAIN </t>
  </si>
  <si>
    <t xml:space="preserve">AQIB RAFIQ </t>
  </si>
  <si>
    <t xml:space="preserve">MALIK MUHAMMAD ABDULLAH KHAN </t>
  </si>
  <si>
    <t xml:space="preserve">HASSAN SHAHID </t>
  </si>
  <si>
    <t xml:space="preserve">MUHAMMAD EJAZ </t>
  </si>
  <si>
    <t xml:space="preserve">FARRUKH DIAF RASOOL </t>
  </si>
  <si>
    <t xml:space="preserve">HAMZA AMIL ALIZAI </t>
  </si>
  <si>
    <t xml:space="preserve">ABDULLAH </t>
  </si>
  <si>
    <t xml:space="preserve">SHAHID MEHMOOD </t>
  </si>
  <si>
    <t xml:space="preserve">ABDULLAH BASHARAT </t>
  </si>
  <si>
    <t xml:space="preserve">MEHROZ KHAN </t>
  </si>
  <si>
    <t xml:space="preserve">FAISAL MUNEER </t>
  </si>
  <si>
    <t xml:space="preserve">MUHAMMAD AQEEL TARIQ </t>
  </si>
  <si>
    <t xml:space="preserve">UMER FAROOQ </t>
  </si>
  <si>
    <t xml:space="preserve">HAMAD ALI RAJA </t>
  </si>
  <si>
    <t xml:space="preserve">RANA SARFRAZ ALI </t>
  </si>
  <si>
    <t xml:space="preserve">MUHAMMAD DAWOOD MANSOOR </t>
  </si>
  <si>
    <t xml:space="preserve">MOHSIN ALI </t>
  </si>
  <si>
    <t xml:space="preserve">HADIA MURTAZA </t>
  </si>
  <si>
    <t xml:space="preserve">ASFANDYAR ALIZAI </t>
  </si>
  <si>
    <t xml:space="preserve">ALI HAMZA </t>
  </si>
  <si>
    <t xml:space="preserve">JAHANDAD KHAN </t>
  </si>
  <si>
    <t xml:space="preserve">ABU BAKAR </t>
  </si>
  <si>
    <t xml:space="preserve">MUHAMMAD FAYYAZ MUSA KHAN </t>
  </si>
  <si>
    <t xml:space="preserve">HUSNAIN ABBAS </t>
  </si>
  <si>
    <t xml:space="preserve">AHMED IBRAHIM </t>
  </si>
  <si>
    <t xml:space="preserve">DILSHAD QALANDAR </t>
  </si>
  <si>
    <t xml:space="preserve">MIAN MUHAMMAD AZEEM MASOOD </t>
  </si>
  <si>
    <t xml:space="preserve">YOUSAF MEHFOOZ BAJWA </t>
  </si>
  <si>
    <t xml:space="preserve">TALAL HAIDER </t>
  </si>
  <si>
    <t xml:space="preserve">MUHAMMAD FAISAL NASEER </t>
  </si>
  <si>
    <r>
      <rPr>
        <sz val="11"/>
        <color theme="1"/>
        <rFont val="Calibri"/>
        <family val="2"/>
      </rPr>
      <t>Section:</t>
    </r>
    <r>
      <rPr>
        <b/>
        <sz val="11"/>
        <color indexed="8"/>
        <rFont val="Calibri"/>
        <family val="2"/>
      </rPr>
      <t xml:space="preserve"> B</t>
    </r>
  </si>
  <si>
    <t>Q1R=10</t>
  </si>
  <si>
    <t>Q2R=10</t>
  </si>
  <si>
    <t>Q13=10</t>
  </si>
  <si>
    <t>Q3=10</t>
  </si>
  <si>
    <t>Q4=10</t>
  </si>
  <si>
    <t>Q4R=7</t>
  </si>
  <si>
    <t>Q3R=7</t>
  </si>
  <si>
    <t>Quizzes</t>
  </si>
  <si>
    <t>Q1R=7</t>
  </si>
  <si>
    <t>Q2R=7</t>
  </si>
  <si>
    <t>Q1</t>
  </si>
  <si>
    <t>Q2</t>
  </si>
  <si>
    <t>Q3</t>
  </si>
  <si>
    <t>Q4</t>
  </si>
  <si>
    <t>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</si>
</sst>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C0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68" fontId="0" fillId="33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39" fillId="0" borderId="11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68" fontId="43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8" fontId="44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8" fontId="44" fillId="33" borderId="0" xfId="0" applyNumberFormat="1" applyFont="1" applyFill="1" applyBorder="1" applyAlignment="1">
      <alignment horizontal="center" vertical="center" wrapText="1"/>
    </xf>
    <xf numFmtId="168" fontId="43" fillId="33" borderId="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68" fontId="0" fillId="33" borderId="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9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1" fontId="43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168" fontId="44" fillId="34" borderId="11" xfId="0" applyNumberFormat="1" applyFont="1" applyFill="1" applyBorder="1" applyAlignment="1">
      <alignment horizontal="center" vertical="center" wrapText="1"/>
    </xf>
    <xf numFmtId="168" fontId="43" fillId="34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168" fontId="0" fillId="34" borderId="11" xfId="0" applyNumberFormat="1" applyFill="1" applyBorder="1" applyAlignment="1">
      <alignment horizontal="center" vertical="center" wrapText="1"/>
    </xf>
    <xf numFmtId="168" fontId="0" fillId="34" borderId="11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PageLayoutView="0" workbookViewId="0" topLeftCell="A1">
      <selection activeCell="A39" sqref="A39:IV39"/>
    </sheetView>
  </sheetViews>
  <sheetFormatPr defaultColWidth="9.140625" defaultRowHeight="15"/>
  <cols>
    <col min="1" max="1" width="5.28125" style="0" customWidth="1"/>
    <col min="2" max="2" width="12.421875" style="0" customWidth="1"/>
    <col min="3" max="3" width="32.57421875" style="0" customWidth="1"/>
    <col min="4" max="4" width="7.28125" style="0" customWidth="1"/>
    <col min="5" max="5" width="7.28125" style="0" hidden="1" customWidth="1"/>
    <col min="6" max="6" width="7.28125" style="0" customWidth="1"/>
    <col min="7" max="7" width="6.28125" style="0" customWidth="1"/>
    <col min="8" max="8" width="6.8515625" style="0" customWidth="1"/>
    <col min="9" max="9" width="5.00390625" style="0" hidden="1" customWidth="1"/>
    <col min="10" max="10" width="7.8515625" style="0" hidden="1" customWidth="1"/>
    <col min="11" max="11" width="7.8515625" style="0" customWidth="1"/>
    <col min="12" max="12" width="6.28125" style="0" customWidth="1"/>
    <col min="13" max="13" width="7.421875" style="0" customWidth="1"/>
    <col min="14" max="14" width="6.57421875" style="0" customWidth="1"/>
    <col min="15" max="15" width="6.00390625" style="0" customWidth="1"/>
    <col min="16" max="16" width="6.28125" style="0" customWidth="1"/>
    <col min="17" max="18" width="6.57421875" style="0" customWidth="1"/>
    <col min="19" max="19" width="6.28125" style="0" customWidth="1"/>
    <col min="20" max="21" width="7.140625" style="0" customWidth="1"/>
    <col min="22" max="22" width="5.57421875" style="0" bestFit="1" customWidth="1"/>
    <col min="23" max="23" width="9.28125" style="0" bestFit="1" customWidth="1"/>
    <col min="24" max="24" width="5.57421875" style="0" bestFit="1" customWidth="1"/>
    <col min="25" max="25" width="6.421875" style="0" hidden="1" customWidth="1"/>
    <col min="26" max="26" width="6.421875" style="0" customWidth="1"/>
    <col min="27" max="27" width="6.421875" style="0" bestFit="1" customWidth="1"/>
  </cols>
  <sheetData>
    <row r="1" spans="1:27" ht="22.5" customHeight="1">
      <c r="A1" s="54"/>
      <c r="B1" s="5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3"/>
      <c r="U1" s="25"/>
      <c r="V1" s="61"/>
      <c r="W1" s="61"/>
      <c r="X1" s="61"/>
      <c r="Y1" s="61"/>
      <c r="Z1" s="61"/>
      <c r="AA1" s="61"/>
    </row>
    <row r="2" spans="1:27" ht="17.25" customHeight="1">
      <c r="A2" s="54"/>
      <c r="B2" s="54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2"/>
      <c r="U2" s="26"/>
      <c r="V2" s="61"/>
      <c r="W2" s="61"/>
      <c r="X2" s="61"/>
      <c r="Y2" s="61"/>
      <c r="Z2" s="61"/>
      <c r="AA2" s="61"/>
    </row>
    <row r="3" spans="1:27" ht="19.5" customHeight="1">
      <c r="A3" s="54"/>
      <c r="B3" s="54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2"/>
      <c r="U3" s="26"/>
      <c r="V3" s="61" t="s">
        <v>15</v>
      </c>
      <c r="W3" s="61"/>
      <c r="X3" s="61"/>
      <c r="Y3" s="61"/>
      <c r="Z3" s="61"/>
      <c r="AA3" s="61"/>
    </row>
    <row r="4" spans="1:27" ht="24.75" customHeight="1">
      <c r="A4" s="54"/>
      <c r="B4" s="54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3"/>
      <c r="U4" s="25"/>
      <c r="V4" s="54" t="s">
        <v>17</v>
      </c>
      <c r="W4" s="54"/>
      <c r="X4" s="54"/>
      <c r="Y4" s="54"/>
      <c r="Z4" s="54"/>
      <c r="AA4" s="54"/>
    </row>
    <row r="5" spans="1:27" ht="15">
      <c r="A5" s="59" t="s">
        <v>65</v>
      </c>
      <c r="B5" s="55"/>
      <c r="C5" s="55"/>
      <c r="D5" s="55" t="s">
        <v>64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60" t="s">
        <v>67</v>
      </c>
      <c r="Y5" s="60"/>
      <c r="Z5" s="60"/>
      <c r="AA5" s="60"/>
    </row>
    <row r="6" spans="1:27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54"/>
      <c r="Y6" s="54"/>
      <c r="Z6" s="54"/>
      <c r="AA6" s="54"/>
    </row>
    <row r="7" spans="1:27" ht="15">
      <c r="A7" s="55" t="s">
        <v>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8"/>
      <c r="U7" s="24"/>
      <c r="V7" s="55" t="s">
        <v>20</v>
      </c>
      <c r="W7" s="55"/>
      <c r="X7" s="55"/>
      <c r="Y7" s="55"/>
      <c r="Z7" s="55"/>
      <c r="AA7" s="55"/>
    </row>
    <row r="8" spans="1:27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44.25" customHeight="1">
      <c r="A9" s="45" t="s">
        <v>3</v>
      </c>
      <c r="B9" s="45" t="s">
        <v>4</v>
      </c>
      <c r="C9" s="48" t="s">
        <v>5</v>
      </c>
      <c r="D9" s="51" t="s">
        <v>163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21" t="s">
        <v>6</v>
      </c>
      <c r="T9" s="11">
        <v>0.2</v>
      </c>
      <c r="U9" s="11" t="s">
        <v>7</v>
      </c>
      <c r="V9" s="1" t="s">
        <v>7</v>
      </c>
      <c r="W9" s="19" t="s">
        <v>12</v>
      </c>
      <c r="X9" s="19" t="s">
        <v>13</v>
      </c>
      <c r="Y9" s="20" t="s">
        <v>8</v>
      </c>
      <c r="Z9" s="20" t="s">
        <v>8</v>
      </c>
      <c r="AA9" s="50" t="s">
        <v>9</v>
      </c>
    </row>
    <row r="10" spans="1:27" ht="30">
      <c r="A10" s="46"/>
      <c r="B10" s="47"/>
      <c r="C10" s="49"/>
      <c r="D10" s="4" t="s">
        <v>21</v>
      </c>
      <c r="E10" s="4" t="s">
        <v>156</v>
      </c>
      <c r="F10" s="4" t="s">
        <v>164</v>
      </c>
      <c r="G10" s="4" t="s">
        <v>166</v>
      </c>
      <c r="H10" s="4" t="s">
        <v>22</v>
      </c>
      <c r="I10" s="4">
        <v>10</v>
      </c>
      <c r="J10" s="4" t="s">
        <v>157</v>
      </c>
      <c r="K10" s="4" t="s">
        <v>165</v>
      </c>
      <c r="L10" s="4" t="s">
        <v>167</v>
      </c>
      <c r="M10" s="4" t="s">
        <v>158</v>
      </c>
      <c r="N10" s="4" t="s">
        <v>162</v>
      </c>
      <c r="O10" s="4" t="s">
        <v>168</v>
      </c>
      <c r="P10" s="4" t="s">
        <v>160</v>
      </c>
      <c r="Q10" s="4" t="s">
        <v>161</v>
      </c>
      <c r="R10" s="4" t="s">
        <v>169</v>
      </c>
      <c r="S10" s="42">
        <v>40</v>
      </c>
      <c r="T10" s="14">
        <f>S10/2</f>
        <v>20</v>
      </c>
      <c r="U10" s="12">
        <v>60</v>
      </c>
      <c r="V10" s="14">
        <f>U10/2</f>
        <v>30</v>
      </c>
      <c r="W10" s="12">
        <f>T10+V10</f>
        <v>50</v>
      </c>
      <c r="X10" s="4">
        <v>50</v>
      </c>
      <c r="Y10" s="17"/>
      <c r="Z10" s="17">
        <v>100</v>
      </c>
      <c r="AA10" s="50"/>
    </row>
    <row r="11" spans="1:27" ht="15">
      <c r="A11" s="62">
        <v>1</v>
      </c>
      <c r="B11" s="62">
        <v>12017019055</v>
      </c>
      <c r="C11" s="62" t="s">
        <v>24</v>
      </c>
      <c r="D11" s="63"/>
      <c r="E11" s="63"/>
      <c r="F11" s="63"/>
      <c r="G11" s="64">
        <f>MAX(D11,F11)</f>
        <v>0</v>
      </c>
      <c r="H11" s="63"/>
      <c r="I11" s="63"/>
      <c r="J11" s="63"/>
      <c r="K11" s="63"/>
      <c r="L11" s="64">
        <f>MAX(H11,K11)</f>
        <v>0</v>
      </c>
      <c r="M11" s="63"/>
      <c r="N11" s="63"/>
      <c r="O11" s="64">
        <f>MAX(M11,N11)</f>
        <v>0</v>
      </c>
      <c r="P11" s="63"/>
      <c r="Q11" s="63"/>
      <c r="R11" s="64">
        <f>MAX(P11,Q11)</f>
        <v>0</v>
      </c>
      <c r="S11" s="65">
        <f>G11+L11+O11+R11</f>
        <v>0</v>
      </c>
      <c r="T11" s="66">
        <f aca="true" t="shared" si="0" ref="T11:T50">S11/2</f>
        <v>0</v>
      </c>
      <c r="U11" s="67"/>
      <c r="V11" s="66"/>
      <c r="W11" s="68">
        <f aca="true" t="shared" si="1" ref="W11:W50">T11+V11</f>
        <v>0</v>
      </c>
      <c r="X11" s="69"/>
      <c r="Y11" s="70"/>
      <c r="Z11" s="70"/>
      <c r="AA11" s="71" t="s">
        <v>170</v>
      </c>
    </row>
    <row r="12" spans="1:27" ht="15">
      <c r="A12" s="9">
        <v>2</v>
      </c>
      <c r="B12" s="9">
        <v>12017019208</v>
      </c>
      <c r="C12" s="9" t="s">
        <v>25</v>
      </c>
      <c r="D12" s="2">
        <v>7.5</v>
      </c>
      <c r="E12" s="2"/>
      <c r="F12" s="2"/>
      <c r="G12" s="4">
        <f aca="true" t="shared" si="2" ref="G12:G50">MAX(D12,F12)</f>
        <v>7.5</v>
      </c>
      <c r="H12" s="2">
        <v>4</v>
      </c>
      <c r="I12" s="2"/>
      <c r="J12" s="2"/>
      <c r="K12" s="2"/>
      <c r="L12" s="4">
        <f aca="true" t="shared" si="3" ref="L12:L50">MAX(H12,K12)</f>
        <v>4</v>
      </c>
      <c r="M12" s="2">
        <v>1</v>
      </c>
      <c r="N12" s="2"/>
      <c r="O12" s="4">
        <f aca="true" t="shared" si="4" ref="O12:O50">MAX(M12,N12)</f>
        <v>1</v>
      </c>
      <c r="P12" s="2"/>
      <c r="Q12" s="2"/>
      <c r="R12" s="4">
        <f aca="true" t="shared" si="5" ref="R12:R50">MAX(P12,Q12)</f>
        <v>0</v>
      </c>
      <c r="S12" s="42">
        <f aca="true" t="shared" si="6" ref="S12:S50">G12+L12+O12+R12</f>
        <v>12.5</v>
      </c>
      <c r="T12" s="15">
        <f t="shared" si="0"/>
        <v>6.25</v>
      </c>
      <c r="U12" s="43">
        <v>13</v>
      </c>
      <c r="V12" s="14">
        <f aca="true" t="shared" si="7" ref="V12:V50">U12/2</f>
        <v>6.5</v>
      </c>
      <c r="W12" s="13">
        <f t="shared" si="1"/>
        <v>12.75</v>
      </c>
      <c r="X12" s="5"/>
      <c r="Y12" s="17"/>
      <c r="Z12" s="17"/>
      <c r="AA12" s="3"/>
    </row>
    <row r="13" spans="1:27" ht="15">
      <c r="A13" s="9">
        <v>3</v>
      </c>
      <c r="B13" s="9">
        <v>13018019070</v>
      </c>
      <c r="C13" s="9" t="s">
        <v>26</v>
      </c>
      <c r="D13" s="2">
        <v>6</v>
      </c>
      <c r="E13" s="2">
        <v>2</v>
      </c>
      <c r="F13" s="2">
        <f>E13*0.7</f>
        <v>1.4</v>
      </c>
      <c r="G13" s="4">
        <f t="shared" si="2"/>
        <v>6</v>
      </c>
      <c r="H13" s="2">
        <v>3</v>
      </c>
      <c r="I13" s="2"/>
      <c r="J13" s="2">
        <v>5</v>
      </c>
      <c r="K13" s="2">
        <f>J13*0.7</f>
        <v>3.5</v>
      </c>
      <c r="L13" s="4">
        <f t="shared" si="3"/>
        <v>3.5</v>
      </c>
      <c r="M13" s="2">
        <v>0</v>
      </c>
      <c r="N13" s="2">
        <v>0</v>
      </c>
      <c r="O13" s="4">
        <f t="shared" si="4"/>
        <v>0</v>
      </c>
      <c r="P13" s="2">
        <v>0</v>
      </c>
      <c r="Q13" s="2">
        <v>0</v>
      </c>
      <c r="R13" s="4">
        <f t="shared" si="5"/>
        <v>0</v>
      </c>
      <c r="S13" s="42">
        <f t="shared" si="6"/>
        <v>9.5</v>
      </c>
      <c r="T13" s="15">
        <f t="shared" si="0"/>
        <v>4.75</v>
      </c>
      <c r="U13" s="43">
        <v>12</v>
      </c>
      <c r="V13" s="14">
        <f t="shared" si="7"/>
        <v>6</v>
      </c>
      <c r="W13" s="13">
        <f t="shared" si="1"/>
        <v>10.75</v>
      </c>
      <c r="X13" s="5"/>
      <c r="Y13" s="17"/>
      <c r="Z13" s="17"/>
      <c r="AA13" s="3"/>
    </row>
    <row r="14" spans="1:27" ht="15">
      <c r="A14" s="9">
        <v>4</v>
      </c>
      <c r="B14" s="9">
        <v>13018019140</v>
      </c>
      <c r="C14" s="9" t="s">
        <v>27</v>
      </c>
      <c r="D14" s="2">
        <v>3.5</v>
      </c>
      <c r="E14" s="2">
        <v>4</v>
      </c>
      <c r="F14" s="2">
        <f>E14*0.7</f>
        <v>2.8</v>
      </c>
      <c r="G14" s="4">
        <f t="shared" si="2"/>
        <v>3.5</v>
      </c>
      <c r="H14" s="2">
        <v>4</v>
      </c>
      <c r="I14" s="2"/>
      <c r="J14" s="2">
        <v>0</v>
      </c>
      <c r="K14" s="2">
        <f>J14*0.7</f>
        <v>0</v>
      </c>
      <c r="L14" s="4">
        <f t="shared" si="3"/>
        <v>4</v>
      </c>
      <c r="M14" s="2"/>
      <c r="N14" s="2"/>
      <c r="O14" s="4">
        <f t="shared" si="4"/>
        <v>0</v>
      </c>
      <c r="P14" s="2">
        <v>0</v>
      </c>
      <c r="Q14" s="2"/>
      <c r="R14" s="4">
        <f t="shared" si="5"/>
        <v>0</v>
      </c>
      <c r="S14" s="42">
        <f t="shared" si="6"/>
        <v>7.5</v>
      </c>
      <c r="T14" s="15">
        <f t="shared" si="0"/>
        <v>3.75</v>
      </c>
      <c r="U14" s="43">
        <v>9</v>
      </c>
      <c r="V14" s="14">
        <f t="shared" si="7"/>
        <v>4.5</v>
      </c>
      <c r="W14" s="13">
        <f t="shared" si="1"/>
        <v>8.25</v>
      </c>
      <c r="X14" s="5"/>
      <c r="Y14" s="17"/>
      <c r="Z14" s="17"/>
      <c r="AA14" s="8"/>
    </row>
    <row r="15" spans="1:27" ht="15">
      <c r="A15" s="9">
        <v>5</v>
      </c>
      <c r="B15" s="9">
        <v>14019019014</v>
      </c>
      <c r="C15" s="9" t="s">
        <v>28</v>
      </c>
      <c r="D15" s="2">
        <v>4.5</v>
      </c>
      <c r="E15" s="2"/>
      <c r="F15" s="2"/>
      <c r="G15" s="4">
        <f t="shared" si="2"/>
        <v>4.5</v>
      </c>
      <c r="H15" s="2">
        <v>1</v>
      </c>
      <c r="I15" s="2"/>
      <c r="J15" s="2"/>
      <c r="K15" s="2"/>
      <c r="L15" s="4">
        <f t="shared" si="3"/>
        <v>1</v>
      </c>
      <c r="M15" s="2">
        <v>1</v>
      </c>
      <c r="N15" s="2">
        <v>0</v>
      </c>
      <c r="O15" s="4">
        <f t="shared" si="4"/>
        <v>1</v>
      </c>
      <c r="P15" s="2">
        <v>5</v>
      </c>
      <c r="Q15" s="2">
        <v>4</v>
      </c>
      <c r="R15" s="4">
        <f t="shared" si="5"/>
        <v>5</v>
      </c>
      <c r="S15" s="42">
        <f t="shared" si="6"/>
        <v>11.5</v>
      </c>
      <c r="T15" s="15">
        <f t="shared" si="0"/>
        <v>5.75</v>
      </c>
      <c r="U15" s="43">
        <v>10</v>
      </c>
      <c r="V15" s="14">
        <f t="shared" si="7"/>
        <v>5</v>
      </c>
      <c r="W15" s="13">
        <f t="shared" si="1"/>
        <v>10.75</v>
      </c>
      <c r="X15" s="5"/>
      <c r="Y15" s="17"/>
      <c r="Z15" s="17"/>
      <c r="AA15" s="3"/>
    </row>
    <row r="16" spans="1:27" ht="15">
      <c r="A16" s="9">
        <v>6</v>
      </c>
      <c r="B16" s="9">
        <v>14019019049</v>
      </c>
      <c r="C16" s="9" t="s">
        <v>29</v>
      </c>
      <c r="D16" s="2"/>
      <c r="E16" s="2"/>
      <c r="F16" s="2"/>
      <c r="G16" s="4">
        <f t="shared" si="2"/>
        <v>0</v>
      </c>
      <c r="H16" s="2">
        <v>5</v>
      </c>
      <c r="I16" s="2"/>
      <c r="J16" s="2"/>
      <c r="K16" s="2"/>
      <c r="L16" s="4">
        <f t="shared" si="3"/>
        <v>5</v>
      </c>
      <c r="M16" s="2">
        <v>3</v>
      </c>
      <c r="N16" s="2"/>
      <c r="O16" s="4">
        <f t="shared" si="4"/>
        <v>3</v>
      </c>
      <c r="P16" s="2"/>
      <c r="Q16" s="2"/>
      <c r="R16" s="4">
        <f t="shared" si="5"/>
        <v>0</v>
      </c>
      <c r="S16" s="42">
        <f t="shared" si="6"/>
        <v>8</v>
      </c>
      <c r="T16" s="15">
        <f t="shared" si="0"/>
        <v>4</v>
      </c>
      <c r="U16" s="43">
        <v>12</v>
      </c>
      <c r="V16" s="14">
        <f t="shared" si="7"/>
        <v>6</v>
      </c>
      <c r="W16" s="13">
        <f t="shared" si="1"/>
        <v>10</v>
      </c>
      <c r="X16" s="5"/>
      <c r="Y16" s="17"/>
      <c r="Z16" s="17"/>
      <c r="AA16" s="3"/>
    </row>
    <row r="17" spans="1:27" ht="15">
      <c r="A17" s="9">
        <v>7</v>
      </c>
      <c r="B17" s="9">
        <v>14019019078</v>
      </c>
      <c r="C17" s="9" t="s">
        <v>30</v>
      </c>
      <c r="D17" s="2"/>
      <c r="E17" s="2"/>
      <c r="F17" s="2"/>
      <c r="G17" s="4">
        <f t="shared" si="2"/>
        <v>0</v>
      </c>
      <c r="H17" s="2">
        <v>1</v>
      </c>
      <c r="I17" s="2"/>
      <c r="J17" s="2"/>
      <c r="K17" s="2"/>
      <c r="L17" s="4">
        <f t="shared" si="3"/>
        <v>1</v>
      </c>
      <c r="M17" s="2">
        <v>7</v>
      </c>
      <c r="N17" s="2"/>
      <c r="O17" s="4">
        <f t="shared" si="4"/>
        <v>7</v>
      </c>
      <c r="P17" s="2"/>
      <c r="Q17" s="2"/>
      <c r="R17" s="4">
        <f t="shared" si="5"/>
        <v>0</v>
      </c>
      <c r="S17" s="42">
        <f t="shared" si="6"/>
        <v>8</v>
      </c>
      <c r="T17" s="15">
        <f t="shared" si="0"/>
        <v>4</v>
      </c>
      <c r="U17" s="43">
        <v>12</v>
      </c>
      <c r="V17" s="14">
        <f t="shared" si="7"/>
        <v>6</v>
      </c>
      <c r="W17" s="13">
        <f t="shared" si="1"/>
        <v>10</v>
      </c>
      <c r="X17" s="5"/>
      <c r="Y17" s="17"/>
      <c r="Z17" s="17"/>
      <c r="AA17" s="3"/>
    </row>
    <row r="18" spans="1:27" ht="15">
      <c r="A18" s="9">
        <v>8</v>
      </c>
      <c r="B18" s="9">
        <v>14019019134</v>
      </c>
      <c r="C18" s="9" t="s">
        <v>31</v>
      </c>
      <c r="D18" s="2"/>
      <c r="E18" s="2">
        <v>2</v>
      </c>
      <c r="F18" s="2">
        <f>E18*0.7</f>
        <v>1.4</v>
      </c>
      <c r="G18" s="4">
        <f t="shared" si="2"/>
        <v>1.4</v>
      </c>
      <c r="H18" s="2">
        <v>0</v>
      </c>
      <c r="I18" s="2"/>
      <c r="J18" s="2">
        <v>10</v>
      </c>
      <c r="K18" s="2">
        <f>J18*0.7</f>
        <v>7</v>
      </c>
      <c r="L18" s="4">
        <f t="shared" si="3"/>
        <v>7</v>
      </c>
      <c r="M18" s="2">
        <v>2</v>
      </c>
      <c r="N18" s="2"/>
      <c r="O18" s="4">
        <f t="shared" si="4"/>
        <v>2</v>
      </c>
      <c r="P18" s="2">
        <v>4</v>
      </c>
      <c r="Q18" s="2">
        <v>0</v>
      </c>
      <c r="R18" s="4">
        <f t="shared" si="5"/>
        <v>4</v>
      </c>
      <c r="S18" s="42">
        <f t="shared" si="6"/>
        <v>14.4</v>
      </c>
      <c r="T18" s="15">
        <f t="shared" si="0"/>
        <v>7.2</v>
      </c>
      <c r="U18" s="43">
        <v>15</v>
      </c>
      <c r="V18" s="14">
        <f t="shared" si="7"/>
        <v>7.5</v>
      </c>
      <c r="W18" s="13">
        <f t="shared" si="1"/>
        <v>14.7</v>
      </c>
      <c r="X18" s="5"/>
      <c r="Y18" s="17"/>
      <c r="Z18" s="17"/>
      <c r="AA18" s="8"/>
    </row>
    <row r="19" spans="1:27" ht="15">
      <c r="A19" s="9">
        <v>9</v>
      </c>
      <c r="B19" s="9">
        <v>14019019152</v>
      </c>
      <c r="C19" s="9" t="s">
        <v>32</v>
      </c>
      <c r="D19" s="2">
        <v>9</v>
      </c>
      <c r="E19" s="2"/>
      <c r="F19" s="2"/>
      <c r="G19" s="4">
        <f t="shared" si="2"/>
        <v>9</v>
      </c>
      <c r="H19" s="2">
        <v>4</v>
      </c>
      <c r="I19" s="2"/>
      <c r="J19" s="2">
        <v>8</v>
      </c>
      <c r="K19" s="2">
        <f>J19*0.7</f>
        <v>5.6</v>
      </c>
      <c r="L19" s="4">
        <f t="shared" si="3"/>
        <v>5.6</v>
      </c>
      <c r="M19" s="2">
        <v>10</v>
      </c>
      <c r="N19" s="2"/>
      <c r="O19" s="4">
        <f t="shared" si="4"/>
        <v>10</v>
      </c>
      <c r="P19" s="2">
        <v>5</v>
      </c>
      <c r="Q19" s="2"/>
      <c r="R19" s="4">
        <f t="shared" si="5"/>
        <v>5</v>
      </c>
      <c r="S19" s="42">
        <f t="shared" si="6"/>
        <v>29.6</v>
      </c>
      <c r="T19" s="15">
        <f t="shared" si="0"/>
        <v>14.8</v>
      </c>
      <c r="U19" s="43">
        <v>31</v>
      </c>
      <c r="V19" s="14">
        <f t="shared" si="7"/>
        <v>15.5</v>
      </c>
      <c r="W19" s="13">
        <f t="shared" si="1"/>
        <v>30.3</v>
      </c>
      <c r="X19" s="5"/>
      <c r="Y19" s="17"/>
      <c r="Z19" s="17"/>
      <c r="AA19" s="3"/>
    </row>
    <row r="20" spans="1:27" ht="15">
      <c r="A20" s="9">
        <v>10</v>
      </c>
      <c r="B20" s="9">
        <v>15020019002</v>
      </c>
      <c r="C20" s="9" t="s">
        <v>33</v>
      </c>
      <c r="D20" s="2">
        <v>8</v>
      </c>
      <c r="E20" s="2"/>
      <c r="F20" s="2"/>
      <c r="G20" s="4">
        <f t="shared" si="2"/>
        <v>8</v>
      </c>
      <c r="H20" s="2">
        <v>6</v>
      </c>
      <c r="I20" s="2"/>
      <c r="J20" s="2"/>
      <c r="K20" s="2"/>
      <c r="L20" s="4">
        <f t="shared" si="3"/>
        <v>6</v>
      </c>
      <c r="M20" s="2"/>
      <c r="N20" s="2">
        <v>1</v>
      </c>
      <c r="O20" s="4">
        <f t="shared" si="4"/>
        <v>1</v>
      </c>
      <c r="P20" s="2"/>
      <c r="Q20" s="2"/>
      <c r="R20" s="4">
        <f t="shared" si="5"/>
        <v>0</v>
      </c>
      <c r="S20" s="42">
        <f t="shared" si="6"/>
        <v>15</v>
      </c>
      <c r="T20" s="15">
        <f t="shared" si="0"/>
        <v>7.5</v>
      </c>
      <c r="U20" s="43">
        <v>34</v>
      </c>
      <c r="V20" s="14">
        <f t="shared" si="7"/>
        <v>17</v>
      </c>
      <c r="W20" s="13">
        <f t="shared" si="1"/>
        <v>24.5</v>
      </c>
      <c r="X20" s="5"/>
      <c r="Y20" s="17"/>
      <c r="Z20" s="17"/>
      <c r="AA20" s="3"/>
    </row>
    <row r="21" spans="1:27" ht="15">
      <c r="A21" s="9">
        <v>11</v>
      </c>
      <c r="B21" s="9">
        <v>15020019003</v>
      </c>
      <c r="C21" s="9" t="s">
        <v>34</v>
      </c>
      <c r="D21" s="2">
        <v>9.5</v>
      </c>
      <c r="E21" s="2"/>
      <c r="F21" s="2"/>
      <c r="G21" s="4">
        <f t="shared" si="2"/>
        <v>9.5</v>
      </c>
      <c r="H21" s="2">
        <v>7</v>
      </c>
      <c r="I21" s="2"/>
      <c r="J21" s="2"/>
      <c r="K21" s="2"/>
      <c r="L21" s="4">
        <f t="shared" si="3"/>
        <v>7</v>
      </c>
      <c r="M21" s="2">
        <v>10</v>
      </c>
      <c r="N21" s="2"/>
      <c r="O21" s="4">
        <f t="shared" si="4"/>
        <v>10</v>
      </c>
      <c r="P21" s="2">
        <v>5</v>
      </c>
      <c r="Q21" s="2">
        <v>6</v>
      </c>
      <c r="R21" s="4">
        <f t="shared" si="5"/>
        <v>6</v>
      </c>
      <c r="S21" s="42">
        <f t="shared" si="6"/>
        <v>32.5</v>
      </c>
      <c r="T21" s="15">
        <f t="shared" si="0"/>
        <v>16.25</v>
      </c>
      <c r="U21" s="43">
        <v>50</v>
      </c>
      <c r="V21" s="14">
        <f t="shared" si="7"/>
        <v>25</v>
      </c>
      <c r="W21" s="13">
        <f t="shared" si="1"/>
        <v>41.25</v>
      </c>
      <c r="X21" s="5"/>
      <c r="Y21" s="17"/>
      <c r="Z21" s="17"/>
      <c r="AA21" s="3"/>
    </row>
    <row r="22" spans="1:27" ht="15">
      <c r="A22" s="9">
        <v>12</v>
      </c>
      <c r="B22" s="9">
        <v>15020019004</v>
      </c>
      <c r="C22" s="9" t="s">
        <v>35</v>
      </c>
      <c r="D22" s="2">
        <v>7.5</v>
      </c>
      <c r="E22" s="2"/>
      <c r="F22" s="2"/>
      <c r="G22" s="4">
        <f t="shared" si="2"/>
        <v>7.5</v>
      </c>
      <c r="H22" s="2">
        <v>8</v>
      </c>
      <c r="I22" s="2"/>
      <c r="J22" s="2"/>
      <c r="K22" s="2"/>
      <c r="L22" s="4">
        <f t="shared" si="3"/>
        <v>8</v>
      </c>
      <c r="M22" s="2">
        <v>10</v>
      </c>
      <c r="N22" s="2"/>
      <c r="O22" s="4">
        <f t="shared" si="4"/>
        <v>10</v>
      </c>
      <c r="P22" s="2">
        <v>0</v>
      </c>
      <c r="Q22" s="2">
        <v>2</v>
      </c>
      <c r="R22" s="4">
        <f t="shared" si="5"/>
        <v>2</v>
      </c>
      <c r="S22" s="42">
        <f t="shared" si="6"/>
        <v>27.5</v>
      </c>
      <c r="T22" s="15">
        <f t="shared" si="0"/>
        <v>13.75</v>
      </c>
      <c r="U22" s="43">
        <v>40</v>
      </c>
      <c r="V22" s="14">
        <f t="shared" si="7"/>
        <v>20</v>
      </c>
      <c r="W22" s="13">
        <f t="shared" si="1"/>
        <v>33.75</v>
      </c>
      <c r="X22" s="5"/>
      <c r="Y22" s="17"/>
      <c r="Z22" s="17"/>
      <c r="AA22" s="3"/>
    </row>
    <row r="23" spans="1:27" ht="15">
      <c r="A23" s="9">
        <v>13</v>
      </c>
      <c r="B23" s="9">
        <v>15020019005</v>
      </c>
      <c r="C23" s="9" t="s">
        <v>36</v>
      </c>
      <c r="D23" s="2">
        <v>5</v>
      </c>
      <c r="E23" s="2">
        <v>9</v>
      </c>
      <c r="F23" s="2">
        <f>E23*0.7</f>
        <v>6.3</v>
      </c>
      <c r="G23" s="4">
        <f t="shared" si="2"/>
        <v>6.3</v>
      </c>
      <c r="H23" s="2"/>
      <c r="I23" s="2"/>
      <c r="J23" s="2">
        <v>6</v>
      </c>
      <c r="K23" s="2">
        <f>J23*0.7</f>
        <v>4.199999999999999</v>
      </c>
      <c r="L23" s="4">
        <f t="shared" si="3"/>
        <v>4.199999999999999</v>
      </c>
      <c r="M23" s="2">
        <v>3</v>
      </c>
      <c r="N23" s="2">
        <v>4</v>
      </c>
      <c r="O23" s="4">
        <f t="shared" si="4"/>
        <v>4</v>
      </c>
      <c r="P23" s="2"/>
      <c r="Q23" s="2"/>
      <c r="R23" s="4">
        <f t="shared" si="5"/>
        <v>0</v>
      </c>
      <c r="S23" s="42">
        <f t="shared" si="6"/>
        <v>14.5</v>
      </c>
      <c r="T23" s="15">
        <f t="shared" si="0"/>
        <v>7.25</v>
      </c>
      <c r="U23" s="43">
        <v>41</v>
      </c>
      <c r="V23" s="14">
        <f t="shared" si="7"/>
        <v>20.5</v>
      </c>
      <c r="W23" s="13">
        <f t="shared" si="1"/>
        <v>27.75</v>
      </c>
      <c r="X23" s="5"/>
      <c r="Y23" s="17"/>
      <c r="Z23" s="17"/>
      <c r="AA23" s="8"/>
    </row>
    <row r="24" spans="1:27" ht="15.75" customHeight="1">
      <c r="A24" s="9">
        <v>14</v>
      </c>
      <c r="B24" s="9">
        <v>15020019006</v>
      </c>
      <c r="C24" s="9" t="s">
        <v>37</v>
      </c>
      <c r="D24" s="2">
        <v>3</v>
      </c>
      <c r="E24" s="2"/>
      <c r="F24" s="2"/>
      <c r="G24" s="4">
        <f t="shared" si="2"/>
        <v>3</v>
      </c>
      <c r="H24" s="2">
        <v>0</v>
      </c>
      <c r="I24" s="2"/>
      <c r="J24" s="2"/>
      <c r="K24" s="2"/>
      <c r="L24" s="4">
        <f t="shared" si="3"/>
        <v>0</v>
      </c>
      <c r="M24" s="2">
        <v>8</v>
      </c>
      <c r="N24" s="2"/>
      <c r="O24" s="4">
        <f t="shared" si="4"/>
        <v>8</v>
      </c>
      <c r="P24" s="2"/>
      <c r="Q24" s="2"/>
      <c r="R24" s="4">
        <f t="shared" si="5"/>
        <v>0</v>
      </c>
      <c r="S24" s="42">
        <f t="shared" si="6"/>
        <v>11</v>
      </c>
      <c r="T24" s="15">
        <f t="shared" si="0"/>
        <v>5.5</v>
      </c>
      <c r="U24" s="43">
        <v>9</v>
      </c>
      <c r="V24" s="14">
        <f t="shared" si="7"/>
        <v>4.5</v>
      </c>
      <c r="W24" s="13">
        <f t="shared" si="1"/>
        <v>10</v>
      </c>
      <c r="X24" s="5"/>
      <c r="Y24" s="17"/>
      <c r="Z24" s="17"/>
      <c r="AA24" s="8"/>
    </row>
    <row r="25" spans="1:27" ht="15">
      <c r="A25" s="9">
        <v>15</v>
      </c>
      <c r="B25" s="9">
        <v>15020019007</v>
      </c>
      <c r="C25" s="9" t="s">
        <v>38</v>
      </c>
      <c r="D25" s="2">
        <v>8</v>
      </c>
      <c r="E25" s="2"/>
      <c r="F25" s="2"/>
      <c r="G25" s="4">
        <f t="shared" si="2"/>
        <v>8</v>
      </c>
      <c r="H25" s="2">
        <v>6</v>
      </c>
      <c r="I25" s="2"/>
      <c r="J25" s="2">
        <v>0</v>
      </c>
      <c r="K25" s="2">
        <f>J25*0.7</f>
        <v>0</v>
      </c>
      <c r="L25" s="4">
        <f t="shared" si="3"/>
        <v>6</v>
      </c>
      <c r="M25" s="2">
        <v>9</v>
      </c>
      <c r="N25" s="2"/>
      <c r="O25" s="4">
        <f t="shared" si="4"/>
        <v>9</v>
      </c>
      <c r="P25" s="2">
        <v>5</v>
      </c>
      <c r="Q25" s="2"/>
      <c r="R25" s="4">
        <f t="shared" si="5"/>
        <v>5</v>
      </c>
      <c r="S25" s="42">
        <f t="shared" si="6"/>
        <v>28</v>
      </c>
      <c r="T25" s="15">
        <f t="shared" si="0"/>
        <v>14</v>
      </c>
      <c r="U25" s="43">
        <v>27</v>
      </c>
      <c r="V25" s="14">
        <f t="shared" si="7"/>
        <v>13.5</v>
      </c>
      <c r="W25" s="13">
        <f t="shared" si="1"/>
        <v>27.5</v>
      </c>
      <c r="X25" s="5"/>
      <c r="Y25" s="17"/>
      <c r="Z25" s="17"/>
      <c r="AA25" s="3"/>
    </row>
    <row r="26" spans="1:27" ht="15">
      <c r="A26" s="9">
        <v>16</v>
      </c>
      <c r="B26" s="9">
        <v>15020019008</v>
      </c>
      <c r="C26" s="9" t="s">
        <v>39</v>
      </c>
      <c r="D26" s="2">
        <v>7</v>
      </c>
      <c r="E26" s="2"/>
      <c r="F26" s="2"/>
      <c r="G26" s="4">
        <f t="shared" si="2"/>
        <v>7</v>
      </c>
      <c r="H26" s="2">
        <v>1</v>
      </c>
      <c r="I26" s="2"/>
      <c r="J26" s="2">
        <v>0</v>
      </c>
      <c r="K26" s="2">
        <f>J26*0.7</f>
        <v>0</v>
      </c>
      <c r="L26" s="4">
        <f t="shared" si="3"/>
        <v>1</v>
      </c>
      <c r="M26" s="2">
        <v>6</v>
      </c>
      <c r="N26" s="2">
        <v>0</v>
      </c>
      <c r="O26" s="4">
        <f t="shared" si="4"/>
        <v>6</v>
      </c>
      <c r="P26" s="2">
        <v>0</v>
      </c>
      <c r="Q26" s="2">
        <v>1</v>
      </c>
      <c r="R26" s="4">
        <f t="shared" si="5"/>
        <v>1</v>
      </c>
      <c r="S26" s="42">
        <f t="shared" si="6"/>
        <v>15</v>
      </c>
      <c r="T26" s="15">
        <f t="shared" si="0"/>
        <v>7.5</v>
      </c>
      <c r="U26" s="43">
        <v>18</v>
      </c>
      <c r="V26" s="14">
        <f t="shared" si="7"/>
        <v>9</v>
      </c>
      <c r="W26" s="13">
        <f t="shared" si="1"/>
        <v>16.5</v>
      </c>
      <c r="X26" s="2"/>
      <c r="Y26" s="2"/>
      <c r="Z26" s="2"/>
      <c r="AA26" s="2"/>
    </row>
    <row r="27" spans="1:27" ht="15">
      <c r="A27" s="9">
        <v>17</v>
      </c>
      <c r="B27" s="9">
        <v>15020019010</v>
      </c>
      <c r="C27" s="9" t="s">
        <v>40</v>
      </c>
      <c r="D27" s="2">
        <v>9.5</v>
      </c>
      <c r="E27" s="2"/>
      <c r="F27" s="2"/>
      <c r="G27" s="4">
        <f t="shared" si="2"/>
        <v>9.5</v>
      </c>
      <c r="H27" s="2">
        <v>7</v>
      </c>
      <c r="I27" s="2"/>
      <c r="J27" s="2"/>
      <c r="K27" s="2"/>
      <c r="L27" s="4">
        <f t="shared" si="3"/>
        <v>7</v>
      </c>
      <c r="M27" s="2">
        <v>10</v>
      </c>
      <c r="N27" s="2"/>
      <c r="O27" s="4">
        <f t="shared" si="4"/>
        <v>10</v>
      </c>
      <c r="P27" s="2">
        <v>0</v>
      </c>
      <c r="Q27" s="2"/>
      <c r="R27" s="4">
        <f t="shared" si="5"/>
        <v>0</v>
      </c>
      <c r="S27" s="42">
        <f t="shared" si="6"/>
        <v>26.5</v>
      </c>
      <c r="T27" s="15">
        <f t="shared" si="0"/>
        <v>13.25</v>
      </c>
      <c r="U27" s="43">
        <v>36</v>
      </c>
      <c r="V27" s="14">
        <f t="shared" si="7"/>
        <v>18</v>
      </c>
      <c r="W27" s="13">
        <f t="shared" si="1"/>
        <v>31.25</v>
      </c>
      <c r="X27" s="2"/>
      <c r="Y27" s="2"/>
      <c r="Z27" s="2"/>
      <c r="AA27" s="2"/>
    </row>
    <row r="28" spans="1:27" ht="15">
      <c r="A28" s="62">
        <v>18</v>
      </c>
      <c r="B28" s="62">
        <v>15020019011</v>
      </c>
      <c r="C28" s="62" t="s">
        <v>41</v>
      </c>
      <c r="D28" s="63"/>
      <c r="E28" s="63"/>
      <c r="F28" s="63"/>
      <c r="G28" s="64">
        <f t="shared" si="2"/>
        <v>0</v>
      </c>
      <c r="H28" s="63">
        <v>0</v>
      </c>
      <c r="I28" s="63"/>
      <c r="J28" s="63"/>
      <c r="K28" s="63"/>
      <c r="L28" s="64">
        <f t="shared" si="3"/>
        <v>0</v>
      </c>
      <c r="M28" s="63"/>
      <c r="N28" s="63"/>
      <c r="O28" s="64">
        <f t="shared" si="4"/>
        <v>0</v>
      </c>
      <c r="P28" s="63"/>
      <c r="Q28" s="63"/>
      <c r="R28" s="64">
        <f t="shared" si="5"/>
        <v>0</v>
      </c>
      <c r="S28" s="65">
        <f t="shared" si="6"/>
        <v>0</v>
      </c>
      <c r="T28" s="72">
        <f t="shared" si="0"/>
        <v>0</v>
      </c>
      <c r="U28" s="67">
        <v>17</v>
      </c>
      <c r="V28" s="66">
        <f t="shared" si="7"/>
        <v>8.5</v>
      </c>
      <c r="W28" s="73">
        <f t="shared" si="1"/>
        <v>8.5</v>
      </c>
      <c r="X28" s="63"/>
      <c r="Y28" s="63"/>
      <c r="Z28" s="63"/>
      <c r="AA28" s="63" t="s">
        <v>170</v>
      </c>
    </row>
    <row r="29" spans="1:27" ht="15" customHeight="1">
      <c r="A29" s="9">
        <v>19</v>
      </c>
      <c r="B29" s="9">
        <v>15020019012</v>
      </c>
      <c r="C29" s="9" t="s">
        <v>42</v>
      </c>
      <c r="D29" s="2">
        <v>10</v>
      </c>
      <c r="E29" s="2"/>
      <c r="F29" s="2"/>
      <c r="G29" s="4">
        <f t="shared" si="2"/>
        <v>10</v>
      </c>
      <c r="H29" s="2">
        <v>8</v>
      </c>
      <c r="I29" s="2"/>
      <c r="J29" s="2"/>
      <c r="K29" s="2"/>
      <c r="L29" s="4">
        <f t="shared" si="3"/>
        <v>8</v>
      </c>
      <c r="M29" s="2">
        <v>6</v>
      </c>
      <c r="N29" s="2"/>
      <c r="O29" s="4">
        <f t="shared" si="4"/>
        <v>6</v>
      </c>
      <c r="P29" s="2">
        <v>1</v>
      </c>
      <c r="Q29" s="2"/>
      <c r="R29" s="4">
        <f t="shared" si="5"/>
        <v>1</v>
      </c>
      <c r="S29" s="42">
        <f t="shared" si="6"/>
        <v>25</v>
      </c>
      <c r="T29" s="15">
        <f t="shared" si="0"/>
        <v>12.5</v>
      </c>
      <c r="U29" s="43">
        <v>33</v>
      </c>
      <c r="V29" s="14">
        <f t="shared" si="7"/>
        <v>16.5</v>
      </c>
      <c r="W29" s="13">
        <f t="shared" si="1"/>
        <v>29</v>
      </c>
      <c r="X29" s="2"/>
      <c r="Y29" s="2"/>
      <c r="Z29" s="2"/>
      <c r="AA29" s="2"/>
    </row>
    <row r="30" spans="1:27" ht="16.5" customHeight="1">
      <c r="A30" s="9">
        <v>20</v>
      </c>
      <c r="B30" s="9">
        <v>15020019013</v>
      </c>
      <c r="C30" s="9" t="s">
        <v>43</v>
      </c>
      <c r="D30" s="2">
        <v>10</v>
      </c>
      <c r="E30" s="2"/>
      <c r="F30" s="2"/>
      <c r="G30" s="4">
        <f t="shared" si="2"/>
        <v>10</v>
      </c>
      <c r="H30" s="2">
        <v>6</v>
      </c>
      <c r="I30" s="2"/>
      <c r="J30" s="2">
        <v>9</v>
      </c>
      <c r="K30" s="2">
        <f>J30*0.7</f>
        <v>6.3</v>
      </c>
      <c r="L30" s="4">
        <f t="shared" si="3"/>
        <v>6.3</v>
      </c>
      <c r="M30" s="2">
        <v>8</v>
      </c>
      <c r="N30" s="2"/>
      <c r="O30" s="4">
        <f t="shared" si="4"/>
        <v>8</v>
      </c>
      <c r="P30" s="2">
        <v>5</v>
      </c>
      <c r="Q30" s="2"/>
      <c r="R30" s="4">
        <f t="shared" si="5"/>
        <v>5</v>
      </c>
      <c r="S30" s="42">
        <f t="shared" si="6"/>
        <v>29.3</v>
      </c>
      <c r="T30" s="15">
        <f t="shared" si="0"/>
        <v>14.65</v>
      </c>
      <c r="U30" s="43">
        <v>49</v>
      </c>
      <c r="V30" s="14">
        <f t="shared" si="7"/>
        <v>24.5</v>
      </c>
      <c r="W30" s="13">
        <f t="shared" si="1"/>
        <v>39.15</v>
      </c>
      <c r="X30" s="2"/>
      <c r="Y30" s="2"/>
      <c r="Z30" s="2"/>
      <c r="AA30" s="2"/>
    </row>
    <row r="31" spans="1:27" ht="15" customHeight="1">
      <c r="A31" s="9">
        <v>21</v>
      </c>
      <c r="B31" s="9">
        <v>15020019014</v>
      </c>
      <c r="C31" s="9" t="s">
        <v>44</v>
      </c>
      <c r="D31" s="2">
        <v>10</v>
      </c>
      <c r="E31" s="2"/>
      <c r="F31" s="2"/>
      <c r="G31" s="4">
        <f t="shared" si="2"/>
        <v>10</v>
      </c>
      <c r="H31" s="2">
        <v>9</v>
      </c>
      <c r="I31" s="2"/>
      <c r="J31" s="2"/>
      <c r="K31" s="2"/>
      <c r="L31" s="4">
        <f t="shared" si="3"/>
        <v>9</v>
      </c>
      <c r="M31" s="2">
        <v>8</v>
      </c>
      <c r="N31" s="2"/>
      <c r="O31" s="4">
        <f t="shared" si="4"/>
        <v>8</v>
      </c>
      <c r="P31" s="2">
        <v>1</v>
      </c>
      <c r="Q31" s="2"/>
      <c r="R31" s="4">
        <f t="shared" si="5"/>
        <v>1</v>
      </c>
      <c r="S31" s="42">
        <f t="shared" si="6"/>
        <v>28</v>
      </c>
      <c r="T31" s="15">
        <f t="shared" si="0"/>
        <v>14</v>
      </c>
      <c r="U31" s="43">
        <v>28</v>
      </c>
      <c r="V31" s="14">
        <f t="shared" si="7"/>
        <v>14</v>
      </c>
      <c r="W31" s="13">
        <f t="shared" si="1"/>
        <v>28</v>
      </c>
      <c r="X31" s="2"/>
      <c r="Y31" s="2"/>
      <c r="Z31" s="2"/>
      <c r="AA31" s="2"/>
    </row>
    <row r="32" spans="1:27" ht="15" customHeight="1">
      <c r="A32" s="9">
        <v>22</v>
      </c>
      <c r="B32" s="9">
        <v>15020019015</v>
      </c>
      <c r="C32" s="9" t="s">
        <v>45</v>
      </c>
      <c r="D32" s="2">
        <v>8</v>
      </c>
      <c r="E32" s="2"/>
      <c r="F32" s="2"/>
      <c r="G32" s="4">
        <f t="shared" si="2"/>
        <v>8</v>
      </c>
      <c r="H32" s="2">
        <v>3</v>
      </c>
      <c r="I32" s="2"/>
      <c r="J32" s="2">
        <v>7</v>
      </c>
      <c r="K32" s="2">
        <f>J32*0.7</f>
        <v>4.8999999999999995</v>
      </c>
      <c r="L32" s="4">
        <f t="shared" si="3"/>
        <v>4.8999999999999995</v>
      </c>
      <c r="M32" s="2">
        <v>10</v>
      </c>
      <c r="N32" s="2"/>
      <c r="O32" s="4">
        <f t="shared" si="4"/>
        <v>10</v>
      </c>
      <c r="P32" s="2">
        <v>0</v>
      </c>
      <c r="Q32" s="2">
        <v>0</v>
      </c>
      <c r="R32" s="4">
        <f t="shared" si="5"/>
        <v>0</v>
      </c>
      <c r="S32" s="42">
        <f t="shared" si="6"/>
        <v>22.9</v>
      </c>
      <c r="T32" s="15">
        <f t="shared" si="0"/>
        <v>11.45</v>
      </c>
      <c r="U32" s="43">
        <v>33</v>
      </c>
      <c r="V32" s="14">
        <f t="shared" si="7"/>
        <v>16.5</v>
      </c>
      <c r="W32" s="13">
        <f t="shared" si="1"/>
        <v>27.95</v>
      </c>
      <c r="X32" s="2"/>
      <c r="Y32" s="2"/>
      <c r="Z32" s="2"/>
      <c r="AA32" s="2"/>
    </row>
    <row r="33" spans="1:27" ht="15" customHeight="1">
      <c r="A33" s="9">
        <v>23</v>
      </c>
      <c r="B33" s="9">
        <v>15020019016</v>
      </c>
      <c r="C33" s="9" t="s">
        <v>46</v>
      </c>
      <c r="D33" s="2"/>
      <c r="E33" s="2"/>
      <c r="F33" s="2"/>
      <c r="G33" s="4">
        <f t="shared" si="2"/>
        <v>0</v>
      </c>
      <c r="H33" s="2">
        <v>5</v>
      </c>
      <c r="I33" s="2"/>
      <c r="J33" s="2"/>
      <c r="K33" s="2"/>
      <c r="L33" s="4">
        <f t="shared" si="3"/>
        <v>5</v>
      </c>
      <c r="M33" s="2">
        <v>0</v>
      </c>
      <c r="N33" s="2"/>
      <c r="O33" s="4">
        <f t="shared" si="4"/>
        <v>0</v>
      </c>
      <c r="P33" s="2"/>
      <c r="Q33" s="2"/>
      <c r="R33" s="4">
        <f t="shared" si="5"/>
        <v>0</v>
      </c>
      <c r="S33" s="42">
        <f t="shared" si="6"/>
        <v>5</v>
      </c>
      <c r="T33" s="15">
        <f t="shared" si="0"/>
        <v>2.5</v>
      </c>
      <c r="U33" s="43">
        <v>12</v>
      </c>
      <c r="V33" s="14">
        <f t="shared" si="7"/>
        <v>6</v>
      </c>
      <c r="W33" s="13">
        <f t="shared" si="1"/>
        <v>8.5</v>
      </c>
      <c r="X33" s="2"/>
      <c r="Y33" s="2"/>
      <c r="Z33" s="2"/>
      <c r="AA33" s="2"/>
    </row>
    <row r="34" spans="1:27" ht="15">
      <c r="A34" s="62">
        <v>24</v>
      </c>
      <c r="B34" s="62">
        <v>15020019018</v>
      </c>
      <c r="C34" s="62" t="s">
        <v>47</v>
      </c>
      <c r="D34" s="63">
        <v>3</v>
      </c>
      <c r="E34" s="63"/>
      <c r="F34" s="63"/>
      <c r="G34" s="64">
        <f t="shared" si="2"/>
        <v>3</v>
      </c>
      <c r="H34" s="63">
        <v>0</v>
      </c>
      <c r="I34" s="63"/>
      <c r="J34" s="63"/>
      <c r="K34" s="63"/>
      <c r="L34" s="64">
        <f t="shared" si="3"/>
        <v>0</v>
      </c>
      <c r="M34" s="63"/>
      <c r="N34" s="63"/>
      <c r="O34" s="64">
        <f t="shared" si="4"/>
        <v>0</v>
      </c>
      <c r="P34" s="63"/>
      <c r="Q34" s="63"/>
      <c r="R34" s="64">
        <f t="shared" si="5"/>
        <v>0</v>
      </c>
      <c r="S34" s="65">
        <f t="shared" si="6"/>
        <v>3</v>
      </c>
      <c r="T34" s="72">
        <f t="shared" si="0"/>
        <v>1.5</v>
      </c>
      <c r="U34" s="67">
        <v>8</v>
      </c>
      <c r="V34" s="66">
        <f t="shared" si="7"/>
        <v>4</v>
      </c>
      <c r="W34" s="73">
        <f t="shared" si="1"/>
        <v>5.5</v>
      </c>
      <c r="X34" s="63"/>
      <c r="Y34" s="63"/>
      <c r="Z34" s="63"/>
      <c r="AA34" s="63" t="s">
        <v>170</v>
      </c>
    </row>
    <row r="35" spans="1:27" ht="16.5" customHeight="1">
      <c r="A35" s="9">
        <v>25</v>
      </c>
      <c r="B35" s="9">
        <v>15020019019</v>
      </c>
      <c r="C35" s="9" t="s">
        <v>48</v>
      </c>
      <c r="D35" s="2">
        <v>8.5</v>
      </c>
      <c r="E35" s="2"/>
      <c r="F35" s="2"/>
      <c r="G35" s="4">
        <f t="shared" si="2"/>
        <v>8.5</v>
      </c>
      <c r="H35" s="2">
        <v>10</v>
      </c>
      <c r="I35" s="2"/>
      <c r="J35" s="2"/>
      <c r="K35" s="2"/>
      <c r="L35" s="4">
        <f t="shared" si="3"/>
        <v>10</v>
      </c>
      <c r="M35" s="2">
        <v>2</v>
      </c>
      <c r="N35" s="2"/>
      <c r="O35" s="4">
        <f t="shared" si="4"/>
        <v>2</v>
      </c>
      <c r="P35" s="2">
        <v>5</v>
      </c>
      <c r="Q35" s="2"/>
      <c r="R35" s="4">
        <f t="shared" si="5"/>
        <v>5</v>
      </c>
      <c r="S35" s="42">
        <f t="shared" si="6"/>
        <v>25.5</v>
      </c>
      <c r="T35" s="15">
        <f t="shared" si="0"/>
        <v>12.75</v>
      </c>
      <c r="U35" s="43">
        <v>50</v>
      </c>
      <c r="V35" s="14">
        <f t="shared" si="7"/>
        <v>25</v>
      </c>
      <c r="W35" s="13">
        <f t="shared" si="1"/>
        <v>37.75</v>
      </c>
      <c r="X35" s="2"/>
      <c r="Y35" s="2"/>
      <c r="Z35" s="2"/>
      <c r="AA35" s="2"/>
    </row>
    <row r="36" spans="1:27" ht="15">
      <c r="A36" s="9">
        <v>26</v>
      </c>
      <c r="B36" s="9">
        <v>15020019020</v>
      </c>
      <c r="C36" s="9" t="s">
        <v>49</v>
      </c>
      <c r="D36" s="7">
        <v>8</v>
      </c>
      <c r="E36" s="7"/>
      <c r="F36" s="2"/>
      <c r="G36" s="4">
        <f t="shared" si="2"/>
        <v>8</v>
      </c>
      <c r="H36" s="7">
        <v>1</v>
      </c>
      <c r="I36" s="7"/>
      <c r="J36" s="2">
        <v>0</v>
      </c>
      <c r="K36" s="2">
        <f>J36*0.7</f>
        <v>0</v>
      </c>
      <c r="L36" s="4">
        <f t="shared" si="3"/>
        <v>1</v>
      </c>
      <c r="M36" s="7">
        <v>8</v>
      </c>
      <c r="N36" s="7"/>
      <c r="O36" s="4">
        <f t="shared" si="4"/>
        <v>8</v>
      </c>
      <c r="P36" s="2">
        <v>0</v>
      </c>
      <c r="Q36" s="7">
        <v>0</v>
      </c>
      <c r="R36" s="4">
        <f t="shared" si="5"/>
        <v>0</v>
      </c>
      <c r="S36" s="42">
        <f t="shared" si="6"/>
        <v>17</v>
      </c>
      <c r="T36" s="15">
        <f t="shared" si="0"/>
        <v>8.5</v>
      </c>
      <c r="U36" s="43">
        <v>21</v>
      </c>
      <c r="V36" s="14">
        <f t="shared" si="7"/>
        <v>10.5</v>
      </c>
      <c r="W36" s="13">
        <f t="shared" si="1"/>
        <v>19</v>
      </c>
      <c r="X36" s="5"/>
      <c r="Y36" s="17"/>
      <c r="Z36" s="17"/>
      <c r="AA36" s="3"/>
    </row>
    <row r="37" spans="1:27" ht="15">
      <c r="A37" s="9">
        <v>27</v>
      </c>
      <c r="B37" s="9">
        <v>15020019021</v>
      </c>
      <c r="C37" s="9" t="s">
        <v>50</v>
      </c>
      <c r="D37" s="7">
        <v>2.5</v>
      </c>
      <c r="E37" s="7">
        <v>1</v>
      </c>
      <c r="F37" s="2">
        <f>E37*0.7</f>
        <v>0.7</v>
      </c>
      <c r="G37" s="4">
        <f t="shared" si="2"/>
        <v>2.5</v>
      </c>
      <c r="H37" s="7">
        <v>0</v>
      </c>
      <c r="I37" s="7"/>
      <c r="J37" s="2">
        <v>5</v>
      </c>
      <c r="K37" s="2">
        <f>J37*0.7</f>
        <v>3.5</v>
      </c>
      <c r="L37" s="4">
        <f t="shared" si="3"/>
        <v>3.5</v>
      </c>
      <c r="M37" s="7">
        <v>1</v>
      </c>
      <c r="N37" s="7"/>
      <c r="O37" s="4">
        <f t="shared" si="4"/>
        <v>1</v>
      </c>
      <c r="P37" s="2">
        <v>2</v>
      </c>
      <c r="Q37" s="7"/>
      <c r="R37" s="4">
        <f t="shared" si="5"/>
        <v>2</v>
      </c>
      <c r="S37" s="42">
        <f t="shared" si="6"/>
        <v>9</v>
      </c>
      <c r="T37" s="15">
        <f t="shared" si="0"/>
        <v>4.5</v>
      </c>
      <c r="U37" s="43">
        <v>25</v>
      </c>
      <c r="V37" s="14">
        <f t="shared" si="7"/>
        <v>12.5</v>
      </c>
      <c r="W37" s="13">
        <f t="shared" si="1"/>
        <v>17</v>
      </c>
      <c r="X37" s="6"/>
      <c r="Y37" s="17"/>
      <c r="Z37" s="17"/>
      <c r="AA37" s="3"/>
    </row>
    <row r="38" spans="1:27" ht="15">
      <c r="A38" s="9">
        <v>28</v>
      </c>
      <c r="B38" s="9">
        <v>15020019024</v>
      </c>
      <c r="C38" s="9" t="s">
        <v>51</v>
      </c>
      <c r="D38" s="7">
        <v>9</v>
      </c>
      <c r="E38" s="7"/>
      <c r="F38" s="2"/>
      <c r="G38" s="4">
        <f t="shared" si="2"/>
        <v>9</v>
      </c>
      <c r="H38" s="7">
        <v>1</v>
      </c>
      <c r="I38" s="7"/>
      <c r="J38" s="2">
        <v>10</v>
      </c>
      <c r="K38" s="2">
        <f>J38*0.7</f>
        <v>7</v>
      </c>
      <c r="L38" s="4">
        <f t="shared" si="3"/>
        <v>7</v>
      </c>
      <c r="M38" s="7">
        <v>6</v>
      </c>
      <c r="N38" s="7">
        <v>5</v>
      </c>
      <c r="O38" s="4">
        <f t="shared" si="4"/>
        <v>6</v>
      </c>
      <c r="P38" s="2">
        <v>6</v>
      </c>
      <c r="Q38" s="7"/>
      <c r="R38" s="4">
        <f t="shared" si="5"/>
        <v>6</v>
      </c>
      <c r="S38" s="42">
        <f t="shared" si="6"/>
        <v>28</v>
      </c>
      <c r="T38" s="15">
        <f t="shared" si="0"/>
        <v>14</v>
      </c>
      <c r="U38" s="43">
        <v>31</v>
      </c>
      <c r="V38" s="14">
        <f t="shared" si="7"/>
        <v>15.5</v>
      </c>
      <c r="W38" s="13">
        <f t="shared" si="1"/>
        <v>29.5</v>
      </c>
      <c r="X38" s="5"/>
      <c r="Y38" s="17"/>
      <c r="Z38" s="17"/>
      <c r="AA38" s="3"/>
    </row>
    <row r="39" spans="1:27" ht="15">
      <c r="A39" s="9">
        <v>29</v>
      </c>
      <c r="B39" s="9">
        <v>15020019025</v>
      </c>
      <c r="C39" s="9" t="s">
        <v>52</v>
      </c>
      <c r="D39" s="7">
        <v>3.5</v>
      </c>
      <c r="E39" s="7"/>
      <c r="F39" s="2"/>
      <c r="G39" s="4">
        <f t="shared" si="2"/>
        <v>3.5</v>
      </c>
      <c r="H39" s="7"/>
      <c r="I39" s="7"/>
      <c r="J39" s="2"/>
      <c r="K39" s="2"/>
      <c r="L39" s="4">
        <f t="shared" si="3"/>
        <v>0</v>
      </c>
      <c r="M39" s="7">
        <v>0</v>
      </c>
      <c r="N39" s="7">
        <v>0</v>
      </c>
      <c r="O39" s="4">
        <f t="shared" si="4"/>
        <v>0</v>
      </c>
      <c r="P39" s="2"/>
      <c r="Q39" s="7"/>
      <c r="R39" s="4">
        <f t="shared" si="5"/>
        <v>0</v>
      </c>
      <c r="S39" s="42">
        <f t="shared" si="6"/>
        <v>3.5</v>
      </c>
      <c r="T39" s="15">
        <f t="shared" si="0"/>
        <v>1.75</v>
      </c>
      <c r="U39" s="43">
        <v>3</v>
      </c>
      <c r="V39" s="14">
        <f t="shared" si="7"/>
        <v>1.5</v>
      </c>
      <c r="W39" s="13">
        <f t="shared" si="1"/>
        <v>3.25</v>
      </c>
      <c r="X39" s="6"/>
      <c r="Y39" s="17"/>
      <c r="Z39" s="17"/>
      <c r="AA39" s="3"/>
    </row>
    <row r="40" spans="1:27" ht="15">
      <c r="A40" s="9">
        <v>30</v>
      </c>
      <c r="B40" s="35">
        <v>15020019026</v>
      </c>
      <c r="C40" s="35" t="s">
        <v>53</v>
      </c>
      <c r="D40" s="7"/>
      <c r="E40" s="7"/>
      <c r="F40" s="2"/>
      <c r="G40" s="4">
        <f t="shared" si="2"/>
        <v>0</v>
      </c>
      <c r="H40" s="7">
        <v>1</v>
      </c>
      <c r="I40" s="7"/>
      <c r="J40" s="2"/>
      <c r="K40" s="2"/>
      <c r="L40" s="4">
        <f t="shared" si="3"/>
        <v>1</v>
      </c>
      <c r="M40" s="7"/>
      <c r="N40" s="7">
        <v>4</v>
      </c>
      <c r="O40" s="4">
        <f t="shared" si="4"/>
        <v>4</v>
      </c>
      <c r="P40" s="2">
        <v>1</v>
      </c>
      <c r="Q40" s="7"/>
      <c r="R40" s="4">
        <f t="shared" si="5"/>
        <v>1</v>
      </c>
      <c r="S40" s="42">
        <f t="shared" si="6"/>
        <v>6</v>
      </c>
      <c r="T40" s="15">
        <f t="shared" si="0"/>
        <v>3</v>
      </c>
      <c r="U40" s="43">
        <v>14</v>
      </c>
      <c r="V40" s="14">
        <f t="shared" si="7"/>
        <v>7</v>
      </c>
      <c r="W40" s="13">
        <f t="shared" si="1"/>
        <v>10</v>
      </c>
      <c r="X40" s="5"/>
      <c r="Y40" s="17"/>
      <c r="Z40" s="17"/>
      <c r="AA40" s="3"/>
    </row>
    <row r="41" spans="1:27" ht="15">
      <c r="A41" s="9">
        <v>31</v>
      </c>
      <c r="B41" s="36">
        <v>15020019028</v>
      </c>
      <c r="C41" s="36" t="s">
        <v>54</v>
      </c>
      <c r="D41" s="7">
        <v>9</v>
      </c>
      <c r="E41" s="7"/>
      <c r="F41" s="2"/>
      <c r="G41" s="4">
        <f t="shared" si="2"/>
        <v>9</v>
      </c>
      <c r="H41" s="7">
        <v>8</v>
      </c>
      <c r="I41" s="7"/>
      <c r="J41" s="2"/>
      <c r="K41" s="2"/>
      <c r="L41" s="4">
        <f t="shared" si="3"/>
        <v>8</v>
      </c>
      <c r="M41" s="7">
        <v>0</v>
      </c>
      <c r="N41" s="7">
        <v>0</v>
      </c>
      <c r="O41" s="4">
        <f t="shared" si="4"/>
        <v>0</v>
      </c>
      <c r="P41" s="2">
        <v>5</v>
      </c>
      <c r="Q41" s="7"/>
      <c r="R41" s="4">
        <f t="shared" si="5"/>
        <v>5</v>
      </c>
      <c r="S41" s="42">
        <f t="shared" si="6"/>
        <v>22</v>
      </c>
      <c r="T41" s="15">
        <f t="shared" si="0"/>
        <v>11</v>
      </c>
      <c r="U41" s="43">
        <v>26</v>
      </c>
      <c r="V41" s="14">
        <f t="shared" si="7"/>
        <v>13</v>
      </c>
      <c r="W41" s="13">
        <f t="shared" si="1"/>
        <v>24</v>
      </c>
      <c r="X41" s="5"/>
      <c r="Y41" s="38"/>
      <c r="Z41" s="38"/>
      <c r="AA41" s="3"/>
    </row>
    <row r="42" spans="1:27" ht="15">
      <c r="A42" s="9">
        <v>32</v>
      </c>
      <c r="B42" s="36">
        <v>15020019029</v>
      </c>
      <c r="C42" s="36" t="s">
        <v>55</v>
      </c>
      <c r="D42" s="7">
        <v>6</v>
      </c>
      <c r="E42" s="7"/>
      <c r="F42" s="2"/>
      <c r="G42" s="4">
        <f t="shared" si="2"/>
        <v>6</v>
      </c>
      <c r="H42" s="7"/>
      <c r="I42" s="7"/>
      <c r="J42" s="2"/>
      <c r="K42" s="2"/>
      <c r="L42" s="4">
        <f t="shared" si="3"/>
        <v>0</v>
      </c>
      <c r="M42" s="7">
        <v>2</v>
      </c>
      <c r="N42" s="7">
        <v>3</v>
      </c>
      <c r="O42" s="4">
        <f t="shared" si="4"/>
        <v>3</v>
      </c>
      <c r="P42" s="2"/>
      <c r="Q42" s="7"/>
      <c r="R42" s="4">
        <f t="shared" si="5"/>
        <v>0</v>
      </c>
      <c r="S42" s="42">
        <f t="shared" si="6"/>
        <v>9</v>
      </c>
      <c r="T42" s="15">
        <f t="shared" si="0"/>
        <v>4.5</v>
      </c>
      <c r="U42" s="43">
        <v>21</v>
      </c>
      <c r="V42" s="14">
        <f t="shared" si="7"/>
        <v>10.5</v>
      </c>
      <c r="W42" s="13">
        <f t="shared" si="1"/>
        <v>15</v>
      </c>
      <c r="X42" s="5"/>
      <c r="Y42" s="38"/>
      <c r="Z42" s="38"/>
      <c r="AA42" s="3"/>
    </row>
    <row r="43" spans="1:27" ht="15">
      <c r="A43" s="9">
        <v>33</v>
      </c>
      <c r="B43" s="36">
        <v>15020019030</v>
      </c>
      <c r="C43" s="36" t="s">
        <v>56</v>
      </c>
      <c r="D43" s="7"/>
      <c r="E43" s="7">
        <v>0</v>
      </c>
      <c r="F43" s="2">
        <f>E43*0.7</f>
        <v>0</v>
      </c>
      <c r="G43" s="4">
        <f t="shared" si="2"/>
        <v>0</v>
      </c>
      <c r="H43" s="7"/>
      <c r="I43" s="7"/>
      <c r="J43" s="2">
        <v>0</v>
      </c>
      <c r="K43" s="2">
        <f>J43*0.7</f>
        <v>0</v>
      </c>
      <c r="L43" s="4">
        <f t="shared" si="3"/>
        <v>0</v>
      </c>
      <c r="M43" s="7">
        <v>8</v>
      </c>
      <c r="N43" s="7"/>
      <c r="O43" s="4">
        <f t="shared" si="4"/>
        <v>8</v>
      </c>
      <c r="P43" s="2">
        <v>5</v>
      </c>
      <c r="Q43" s="7"/>
      <c r="R43" s="4">
        <f t="shared" si="5"/>
        <v>5</v>
      </c>
      <c r="S43" s="42">
        <f t="shared" si="6"/>
        <v>13</v>
      </c>
      <c r="T43" s="15">
        <f t="shared" si="0"/>
        <v>6.5</v>
      </c>
      <c r="U43" s="43">
        <v>14</v>
      </c>
      <c r="V43" s="14">
        <f t="shared" si="7"/>
        <v>7</v>
      </c>
      <c r="W43" s="13">
        <f t="shared" si="1"/>
        <v>13.5</v>
      </c>
      <c r="X43" s="5"/>
      <c r="Y43" s="38"/>
      <c r="Z43" s="38"/>
      <c r="AA43" s="3"/>
    </row>
    <row r="44" spans="1:27" ht="16.5" customHeight="1">
      <c r="A44" s="9">
        <v>34</v>
      </c>
      <c r="B44" s="36">
        <v>15020019034</v>
      </c>
      <c r="C44" s="36" t="s">
        <v>57</v>
      </c>
      <c r="D44" s="7">
        <v>9.5</v>
      </c>
      <c r="E44" s="7"/>
      <c r="F44" s="2"/>
      <c r="G44" s="4">
        <f t="shared" si="2"/>
        <v>9.5</v>
      </c>
      <c r="H44" s="7">
        <v>10</v>
      </c>
      <c r="I44" s="7"/>
      <c r="J44" s="2"/>
      <c r="K44" s="2"/>
      <c r="L44" s="4">
        <f t="shared" si="3"/>
        <v>10</v>
      </c>
      <c r="M44" s="7">
        <v>10</v>
      </c>
      <c r="N44" s="7"/>
      <c r="O44" s="4">
        <f t="shared" si="4"/>
        <v>10</v>
      </c>
      <c r="P44" s="2"/>
      <c r="Q44" s="7"/>
      <c r="R44" s="4">
        <f t="shared" si="5"/>
        <v>0</v>
      </c>
      <c r="S44" s="42">
        <f t="shared" si="6"/>
        <v>29.5</v>
      </c>
      <c r="T44" s="15">
        <f t="shared" si="0"/>
        <v>14.75</v>
      </c>
      <c r="U44" s="43">
        <v>48</v>
      </c>
      <c r="V44" s="14">
        <f t="shared" si="7"/>
        <v>24</v>
      </c>
      <c r="W44" s="13">
        <f t="shared" si="1"/>
        <v>38.75</v>
      </c>
      <c r="X44" s="5"/>
      <c r="Y44" s="38"/>
      <c r="Z44" s="38"/>
      <c r="AA44" s="3"/>
    </row>
    <row r="45" spans="1:27" ht="15">
      <c r="A45" s="9">
        <v>35</v>
      </c>
      <c r="B45" s="36">
        <v>15020019058</v>
      </c>
      <c r="C45" s="36" t="s">
        <v>58</v>
      </c>
      <c r="D45" s="7">
        <v>5.5</v>
      </c>
      <c r="E45" s="7">
        <v>5</v>
      </c>
      <c r="F45" s="2">
        <f>E45*0.7</f>
        <v>3.5</v>
      </c>
      <c r="G45" s="4">
        <f t="shared" si="2"/>
        <v>5.5</v>
      </c>
      <c r="H45" s="7"/>
      <c r="I45" s="7"/>
      <c r="J45" s="2">
        <v>4</v>
      </c>
      <c r="K45" s="2">
        <f>J45*0.7</f>
        <v>2.8</v>
      </c>
      <c r="L45" s="4">
        <f t="shared" si="3"/>
        <v>2.8</v>
      </c>
      <c r="M45" s="7">
        <v>0</v>
      </c>
      <c r="N45" s="7">
        <v>3</v>
      </c>
      <c r="O45" s="4">
        <f t="shared" si="4"/>
        <v>3</v>
      </c>
      <c r="P45" s="2">
        <v>5</v>
      </c>
      <c r="Q45" s="7"/>
      <c r="R45" s="4">
        <f t="shared" si="5"/>
        <v>5</v>
      </c>
      <c r="S45" s="42">
        <f t="shared" si="6"/>
        <v>16.3</v>
      </c>
      <c r="T45" s="15">
        <f t="shared" si="0"/>
        <v>8.15</v>
      </c>
      <c r="U45" s="43">
        <v>29</v>
      </c>
      <c r="V45" s="14">
        <f t="shared" si="7"/>
        <v>14.5</v>
      </c>
      <c r="W45" s="13">
        <f t="shared" si="1"/>
        <v>22.65</v>
      </c>
      <c r="X45" s="5"/>
      <c r="Y45" s="38"/>
      <c r="Z45" s="38"/>
      <c r="AA45" s="3"/>
    </row>
    <row r="46" spans="1:27" ht="15">
      <c r="A46" s="62">
        <v>36</v>
      </c>
      <c r="B46" s="63">
        <v>15020019101</v>
      </c>
      <c r="C46" s="63" t="s">
        <v>59</v>
      </c>
      <c r="D46" s="71"/>
      <c r="E46" s="71"/>
      <c r="F46" s="63"/>
      <c r="G46" s="64">
        <f t="shared" si="2"/>
        <v>0</v>
      </c>
      <c r="H46" s="71"/>
      <c r="I46" s="71"/>
      <c r="J46" s="63"/>
      <c r="K46" s="63"/>
      <c r="L46" s="64">
        <f t="shared" si="3"/>
        <v>0</v>
      </c>
      <c r="M46" s="71"/>
      <c r="N46" s="71"/>
      <c r="O46" s="64">
        <f t="shared" si="4"/>
        <v>0</v>
      </c>
      <c r="P46" s="63"/>
      <c r="Q46" s="71"/>
      <c r="R46" s="64">
        <f t="shared" si="5"/>
        <v>0</v>
      </c>
      <c r="S46" s="65">
        <f t="shared" si="6"/>
        <v>0</v>
      </c>
      <c r="T46" s="72">
        <f t="shared" si="0"/>
        <v>0</v>
      </c>
      <c r="U46" s="67"/>
      <c r="V46" s="66"/>
      <c r="W46" s="73">
        <f t="shared" si="1"/>
        <v>0</v>
      </c>
      <c r="X46" s="69"/>
      <c r="Y46" s="74"/>
      <c r="Z46" s="74"/>
      <c r="AA46" s="75" t="s">
        <v>170</v>
      </c>
    </row>
    <row r="47" spans="1:27" ht="15">
      <c r="A47" s="9">
        <v>37</v>
      </c>
      <c r="B47" s="36">
        <v>15020019103</v>
      </c>
      <c r="C47" s="36" t="s">
        <v>60</v>
      </c>
      <c r="D47" s="7"/>
      <c r="E47" s="7">
        <v>0</v>
      </c>
      <c r="F47" s="2">
        <f>E47*0.7</f>
        <v>0</v>
      </c>
      <c r="G47" s="4">
        <f t="shared" si="2"/>
        <v>0</v>
      </c>
      <c r="H47" s="7">
        <v>5</v>
      </c>
      <c r="I47" s="7"/>
      <c r="J47" s="2"/>
      <c r="K47" s="2"/>
      <c r="L47" s="4">
        <f t="shared" si="3"/>
        <v>5</v>
      </c>
      <c r="M47" s="7">
        <v>0</v>
      </c>
      <c r="N47" s="7">
        <v>0</v>
      </c>
      <c r="O47" s="4">
        <f t="shared" si="4"/>
        <v>0</v>
      </c>
      <c r="P47" s="2"/>
      <c r="Q47" s="7"/>
      <c r="R47" s="4">
        <f t="shared" si="5"/>
        <v>0</v>
      </c>
      <c r="S47" s="42">
        <f t="shared" si="6"/>
        <v>5</v>
      </c>
      <c r="T47" s="15">
        <f t="shared" si="0"/>
        <v>2.5</v>
      </c>
      <c r="U47" s="43">
        <v>4</v>
      </c>
      <c r="V47" s="14">
        <f t="shared" si="7"/>
        <v>2</v>
      </c>
      <c r="W47" s="13">
        <f t="shared" si="1"/>
        <v>4.5</v>
      </c>
      <c r="X47" s="5"/>
      <c r="Y47" s="38"/>
      <c r="Z47" s="38"/>
      <c r="AA47" s="3"/>
    </row>
    <row r="48" spans="1:27" ht="15">
      <c r="A48" s="9">
        <v>38</v>
      </c>
      <c r="B48" s="36">
        <v>15020019112</v>
      </c>
      <c r="C48" s="36" t="s">
        <v>61</v>
      </c>
      <c r="D48" s="37"/>
      <c r="E48" s="7"/>
      <c r="F48" s="2"/>
      <c r="G48" s="4">
        <f t="shared" si="2"/>
        <v>0</v>
      </c>
      <c r="H48" s="10">
        <v>0</v>
      </c>
      <c r="I48" s="7"/>
      <c r="J48" s="2"/>
      <c r="K48" s="2"/>
      <c r="L48" s="4">
        <f t="shared" si="3"/>
        <v>0</v>
      </c>
      <c r="M48" s="7">
        <v>0</v>
      </c>
      <c r="N48" s="7"/>
      <c r="O48" s="4">
        <f t="shared" si="4"/>
        <v>0</v>
      </c>
      <c r="P48" s="2"/>
      <c r="Q48" s="7"/>
      <c r="R48" s="4">
        <f t="shared" si="5"/>
        <v>0</v>
      </c>
      <c r="S48" s="42">
        <f t="shared" si="6"/>
        <v>0</v>
      </c>
      <c r="T48" s="15">
        <f t="shared" si="0"/>
        <v>0</v>
      </c>
      <c r="U48" s="43">
        <v>11</v>
      </c>
      <c r="V48" s="14">
        <f t="shared" si="7"/>
        <v>5.5</v>
      </c>
      <c r="W48" s="13">
        <f t="shared" si="1"/>
        <v>5.5</v>
      </c>
      <c r="X48" s="5"/>
      <c r="Y48" s="38"/>
      <c r="Z48" s="38"/>
      <c r="AA48" s="3"/>
    </row>
    <row r="49" spans="1:27" ht="15">
      <c r="A49" s="9">
        <v>39</v>
      </c>
      <c r="B49" s="10">
        <v>15020019113</v>
      </c>
      <c r="C49" s="10" t="s">
        <v>62</v>
      </c>
      <c r="D49" s="7">
        <v>4</v>
      </c>
      <c r="E49" s="10">
        <v>4</v>
      </c>
      <c r="F49" s="2">
        <f>E49*0.7</f>
        <v>2.8</v>
      </c>
      <c r="G49" s="4">
        <f t="shared" si="2"/>
        <v>4</v>
      </c>
      <c r="H49" s="7">
        <v>0</v>
      </c>
      <c r="I49" s="10"/>
      <c r="J49" s="10">
        <v>6</v>
      </c>
      <c r="K49" s="2">
        <f>J49*0.7</f>
        <v>4.199999999999999</v>
      </c>
      <c r="L49" s="4">
        <f t="shared" si="3"/>
        <v>4.199999999999999</v>
      </c>
      <c r="M49" s="10"/>
      <c r="N49" s="10">
        <v>1</v>
      </c>
      <c r="O49" s="4">
        <f t="shared" si="4"/>
        <v>1</v>
      </c>
      <c r="P49" s="10"/>
      <c r="Q49" s="10"/>
      <c r="R49" s="4">
        <f t="shared" si="5"/>
        <v>0</v>
      </c>
      <c r="S49" s="42">
        <f t="shared" si="6"/>
        <v>9.2</v>
      </c>
      <c r="T49" s="15">
        <f t="shared" si="0"/>
        <v>4.6</v>
      </c>
      <c r="U49" s="43">
        <v>15</v>
      </c>
      <c r="V49" s="14">
        <f t="shared" si="7"/>
        <v>7.5</v>
      </c>
      <c r="W49" s="13">
        <f t="shared" si="1"/>
        <v>12.1</v>
      </c>
      <c r="X49" s="10"/>
      <c r="Y49" s="10"/>
      <c r="Z49" s="10"/>
      <c r="AA49" s="10"/>
    </row>
    <row r="50" spans="1:27" ht="15">
      <c r="A50" s="9">
        <v>40</v>
      </c>
      <c r="B50" s="10">
        <v>111619192</v>
      </c>
      <c r="C50" s="10" t="s">
        <v>63</v>
      </c>
      <c r="D50" s="10">
        <v>5.5</v>
      </c>
      <c r="E50" s="10">
        <v>5</v>
      </c>
      <c r="F50" s="2">
        <f>E50*0.7</f>
        <v>3.5</v>
      </c>
      <c r="G50" s="4">
        <f t="shared" si="2"/>
        <v>5.5</v>
      </c>
      <c r="H50" s="10"/>
      <c r="I50" s="10"/>
      <c r="J50" s="10">
        <v>8</v>
      </c>
      <c r="K50" s="2">
        <f>J50*0.7</f>
        <v>5.6</v>
      </c>
      <c r="L50" s="4">
        <f t="shared" si="3"/>
        <v>5.6</v>
      </c>
      <c r="M50" s="10">
        <v>0</v>
      </c>
      <c r="N50" s="10">
        <v>0</v>
      </c>
      <c r="O50" s="4">
        <f t="shared" si="4"/>
        <v>0</v>
      </c>
      <c r="P50" s="10">
        <v>3</v>
      </c>
      <c r="Q50" s="10">
        <v>0</v>
      </c>
      <c r="R50" s="4">
        <f t="shared" si="5"/>
        <v>3</v>
      </c>
      <c r="S50" s="42">
        <f t="shared" si="6"/>
        <v>14.1</v>
      </c>
      <c r="T50" s="15">
        <f t="shared" si="0"/>
        <v>7.05</v>
      </c>
      <c r="U50" s="43">
        <v>20</v>
      </c>
      <c r="V50" s="14">
        <f t="shared" si="7"/>
        <v>10</v>
      </c>
      <c r="W50" s="13">
        <f t="shared" si="1"/>
        <v>17.05</v>
      </c>
      <c r="X50" s="10"/>
      <c r="Y50" s="10"/>
      <c r="Z50" s="10"/>
      <c r="AA50" s="10"/>
    </row>
    <row r="51" spans="1:27" ht="15">
      <c r="A51" s="27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ht="15">
      <c r="A52" s="2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5">
      <c r="A53" s="2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33" ht="15">
      <c r="A54" s="44" t="s">
        <v>10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 t="s">
        <v>10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 ht="15">
      <c r="A55" s="44" t="s">
        <v>11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 t="s">
        <v>14</v>
      </c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</sheetData>
  <sheetProtection/>
  <mergeCells count="28">
    <mergeCell ref="A1:B3"/>
    <mergeCell ref="C1:S1"/>
    <mergeCell ref="V1:AA1"/>
    <mergeCell ref="C2:S2"/>
    <mergeCell ref="V2:AA2"/>
    <mergeCell ref="C3:S3"/>
    <mergeCell ref="V3:AA3"/>
    <mergeCell ref="A4:B4"/>
    <mergeCell ref="C4:S4"/>
    <mergeCell ref="V4:AA4"/>
    <mergeCell ref="A5:C5"/>
    <mergeCell ref="D5:W5"/>
    <mergeCell ref="X5:AA5"/>
    <mergeCell ref="A6:C6"/>
    <mergeCell ref="D6:W6"/>
    <mergeCell ref="X6:AA6"/>
    <mergeCell ref="A7:S7"/>
    <mergeCell ref="V7:AA7"/>
    <mergeCell ref="A8:AA8"/>
    <mergeCell ref="A55:S55"/>
    <mergeCell ref="T55:AG55"/>
    <mergeCell ref="A9:A10"/>
    <mergeCell ref="B9:B10"/>
    <mergeCell ref="C9:C10"/>
    <mergeCell ref="AA9:AA10"/>
    <mergeCell ref="A54:S54"/>
    <mergeCell ref="T54:AG54"/>
    <mergeCell ref="D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showGridLines="0" zoomScalePageLayoutView="0" workbookViewId="0" topLeftCell="A1">
      <selection activeCell="T16" sqref="T16:AG16"/>
    </sheetView>
  </sheetViews>
  <sheetFormatPr defaultColWidth="9.140625" defaultRowHeight="15"/>
  <cols>
    <col min="1" max="1" width="5.28125" style="0" customWidth="1"/>
    <col min="2" max="2" width="12.421875" style="0" customWidth="1"/>
    <col min="3" max="3" width="32.57421875" style="0" customWidth="1"/>
    <col min="4" max="4" width="7.140625" style="0" customWidth="1"/>
    <col min="5" max="5" width="7.28125" style="0" hidden="1" customWidth="1"/>
    <col min="6" max="6" width="7.28125" style="0" customWidth="1"/>
    <col min="7" max="7" width="6.57421875" style="0" customWidth="1"/>
    <col min="8" max="8" width="6.7109375" style="0" customWidth="1"/>
    <col min="9" max="9" width="5.00390625" style="0" hidden="1" customWidth="1"/>
    <col min="10" max="10" width="7.421875" style="0" hidden="1" customWidth="1"/>
    <col min="11" max="12" width="7.421875" style="0" customWidth="1"/>
    <col min="13" max="13" width="6.7109375" style="0" customWidth="1"/>
    <col min="14" max="15" width="6.28125" style="0" customWidth="1"/>
    <col min="16" max="16" width="6.57421875" style="0" customWidth="1"/>
    <col min="17" max="18" width="6.7109375" style="0" customWidth="1"/>
    <col min="19" max="19" width="5.421875" style="0" customWidth="1"/>
    <col min="20" max="21" width="7.140625" style="0" customWidth="1"/>
    <col min="22" max="22" width="5.57421875" style="0" bestFit="1" customWidth="1"/>
    <col min="23" max="23" width="9.28125" style="0" bestFit="1" customWidth="1"/>
    <col min="24" max="24" width="5.57421875" style="0" bestFit="1" customWidth="1"/>
    <col min="25" max="25" width="6.421875" style="0" hidden="1" customWidth="1"/>
    <col min="26" max="26" width="6.421875" style="0" customWidth="1"/>
    <col min="27" max="27" width="6.421875" style="0" bestFit="1" customWidth="1"/>
  </cols>
  <sheetData>
    <row r="1" spans="1:27" ht="22.5" customHeight="1">
      <c r="A1" s="54"/>
      <c r="B1" s="5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3"/>
      <c r="U1" s="25"/>
      <c r="V1" s="61"/>
      <c r="W1" s="61"/>
      <c r="X1" s="61"/>
      <c r="Y1" s="61"/>
      <c r="Z1" s="61"/>
      <c r="AA1" s="61"/>
    </row>
    <row r="2" spans="1:27" ht="17.25" customHeight="1">
      <c r="A2" s="54"/>
      <c r="B2" s="54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2"/>
      <c r="U2" s="26"/>
      <c r="V2" s="61"/>
      <c r="W2" s="61"/>
      <c r="X2" s="61"/>
      <c r="Y2" s="61"/>
      <c r="Z2" s="61"/>
      <c r="AA2" s="61"/>
    </row>
    <row r="3" spans="1:27" ht="19.5" customHeight="1">
      <c r="A3" s="54"/>
      <c r="B3" s="54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2"/>
      <c r="U3" s="26"/>
      <c r="V3" s="61" t="s">
        <v>15</v>
      </c>
      <c r="W3" s="61"/>
      <c r="X3" s="61"/>
      <c r="Y3" s="61"/>
      <c r="Z3" s="61"/>
      <c r="AA3" s="61"/>
    </row>
    <row r="4" spans="1:27" ht="24.75" customHeight="1">
      <c r="A4" s="54"/>
      <c r="B4" s="54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3"/>
      <c r="U4" s="25"/>
      <c r="V4" s="54" t="s">
        <v>17</v>
      </c>
      <c r="W4" s="54"/>
      <c r="X4" s="54"/>
      <c r="Y4" s="54"/>
      <c r="Z4" s="54"/>
      <c r="AA4" s="54"/>
    </row>
    <row r="5" spans="1:27" ht="15">
      <c r="A5" s="59" t="s">
        <v>66</v>
      </c>
      <c r="B5" s="55"/>
      <c r="C5" s="55"/>
      <c r="D5" s="55" t="s">
        <v>64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60" t="s">
        <v>67</v>
      </c>
      <c r="Y5" s="60"/>
      <c r="Z5" s="60"/>
      <c r="AA5" s="60"/>
    </row>
    <row r="6" spans="1:27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54"/>
      <c r="Y6" s="54"/>
      <c r="Z6" s="54"/>
      <c r="AA6" s="54"/>
    </row>
    <row r="7" spans="1:27" ht="15">
      <c r="A7" s="55" t="s">
        <v>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8"/>
      <c r="U7" s="24"/>
      <c r="V7" s="55" t="s">
        <v>20</v>
      </c>
      <c r="W7" s="55"/>
      <c r="X7" s="55"/>
      <c r="Y7" s="55"/>
      <c r="Z7" s="55"/>
      <c r="AA7" s="55"/>
    </row>
    <row r="8" spans="1:27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44.25" customHeight="1">
      <c r="A9" s="45" t="s">
        <v>3</v>
      </c>
      <c r="B9" s="45" t="s">
        <v>4</v>
      </c>
      <c r="C9" s="48" t="s">
        <v>5</v>
      </c>
      <c r="D9" s="51" t="s">
        <v>163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21" t="s">
        <v>6</v>
      </c>
      <c r="T9" s="11">
        <v>0.2</v>
      </c>
      <c r="U9" s="11" t="s">
        <v>7</v>
      </c>
      <c r="V9" s="1" t="s">
        <v>7</v>
      </c>
      <c r="W9" s="19" t="s">
        <v>12</v>
      </c>
      <c r="X9" s="19" t="s">
        <v>13</v>
      </c>
      <c r="Y9" s="20" t="s">
        <v>8</v>
      </c>
      <c r="Z9" s="20" t="s">
        <v>8</v>
      </c>
      <c r="AA9" s="50" t="s">
        <v>9</v>
      </c>
    </row>
    <row r="10" spans="1:27" ht="19.5" customHeight="1">
      <c r="A10" s="46"/>
      <c r="B10" s="47"/>
      <c r="C10" s="49"/>
      <c r="D10" s="4" t="s">
        <v>21</v>
      </c>
      <c r="E10" s="4" t="s">
        <v>156</v>
      </c>
      <c r="F10" s="4" t="s">
        <v>164</v>
      </c>
      <c r="G10" s="4" t="s">
        <v>166</v>
      </c>
      <c r="H10" s="4" t="s">
        <v>22</v>
      </c>
      <c r="I10" s="4">
        <v>10</v>
      </c>
      <c r="J10" s="4" t="s">
        <v>157</v>
      </c>
      <c r="K10" s="4" t="s">
        <v>165</v>
      </c>
      <c r="L10" s="4" t="s">
        <v>167</v>
      </c>
      <c r="M10" s="4" t="s">
        <v>159</v>
      </c>
      <c r="N10" s="4" t="s">
        <v>162</v>
      </c>
      <c r="O10" s="4" t="s">
        <v>168</v>
      </c>
      <c r="P10" s="4" t="s">
        <v>160</v>
      </c>
      <c r="Q10" s="4" t="s">
        <v>161</v>
      </c>
      <c r="R10" s="4" t="s">
        <v>169</v>
      </c>
      <c r="S10" s="42">
        <v>40</v>
      </c>
      <c r="T10" s="14">
        <f>S10/2</f>
        <v>20</v>
      </c>
      <c r="U10" s="12">
        <v>60</v>
      </c>
      <c r="V10" s="14">
        <f>U10/2</f>
        <v>30</v>
      </c>
      <c r="W10" s="12">
        <f>T10+V10</f>
        <v>50</v>
      </c>
      <c r="X10" s="4">
        <v>50</v>
      </c>
      <c r="Y10" s="17"/>
      <c r="Z10" s="17">
        <v>100</v>
      </c>
      <c r="AA10" s="50"/>
    </row>
    <row r="11" spans="1:27" ht="15">
      <c r="A11" s="9">
        <v>1</v>
      </c>
      <c r="B11" s="9">
        <v>13018019189</v>
      </c>
      <c r="C11" s="9" t="s">
        <v>23</v>
      </c>
      <c r="D11" s="2">
        <v>4</v>
      </c>
      <c r="E11" s="2">
        <v>6</v>
      </c>
      <c r="F11" s="2">
        <f>E11*0.7</f>
        <v>4.199999999999999</v>
      </c>
      <c r="G11" s="4">
        <f>MAX(D11,F11)</f>
        <v>4.199999999999999</v>
      </c>
      <c r="H11" s="2">
        <v>6</v>
      </c>
      <c r="I11" s="2"/>
      <c r="J11" s="2">
        <v>9</v>
      </c>
      <c r="K11" s="2">
        <f>J11*0.7</f>
        <v>6.3</v>
      </c>
      <c r="L11" s="4">
        <f>MAX(H11,K11)</f>
        <v>6.3</v>
      </c>
      <c r="M11" s="2">
        <v>0</v>
      </c>
      <c r="N11" s="2">
        <v>3</v>
      </c>
      <c r="O11" s="4">
        <f>MAX(M11,N11)</f>
        <v>3</v>
      </c>
      <c r="P11" s="2">
        <v>5</v>
      </c>
      <c r="Q11" s="2">
        <v>0</v>
      </c>
      <c r="R11" s="4">
        <f>MAX(P11,Q11)</f>
        <v>5</v>
      </c>
      <c r="S11" s="42">
        <f>G11+L11+O11+R11</f>
        <v>18.5</v>
      </c>
      <c r="T11" s="15">
        <f>S11/2</f>
        <v>9.25</v>
      </c>
      <c r="U11" s="43">
        <v>36</v>
      </c>
      <c r="V11" s="14">
        <f>U11/2</f>
        <v>18</v>
      </c>
      <c r="W11" s="13">
        <f>T11+V11</f>
        <v>27.25</v>
      </c>
      <c r="X11" s="5"/>
      <c r="Y11" s="17"/>
      <c r="Z11" s="17"/>
      <c r="AA11" s="3"/>
    </row>
    <row r="12" spans="1:27" ht="15">
      <c r="A12" s="27"/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30"/>
      <c r="U12" s="30"/>
      <c r="V12" s="39"/>
      <c r="W12" s="31"/>
      <c r="X12" s="32"/>
      <c r="Y12" s="33"/>
      <c r="Z12" s="33"/>
      <c r="AA12" s="34"/>
    </row>
    <row r="13" spans="1:27" ht="15">
      <c r="A13" s="27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30"/>
      <c r="U13" s="30"/>
      <c r="V13" s="39"/>
      <c r="W13" s="31"/>
      <c r="X13" s="32"/>
      <c r="Y13" s="33"/>
      <c r="Z13" s="33"/>
      <c r="AA13" s="34"/>
    </row>
    <row r="14" spans="1:27" ht="15">
      <c r="A14" s="27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30"/>
      <c r="U14" s="30"/>
      <c r="V14" s="39"/>
      <c r="W14" s="31"/>
      <c r="X14" s="32"/>
      <c r="Y14" s="33"/>
      <c r="Z14" s="33"/>
      <c r="AA14" s="34"/>
    </row>
    <row r="15" spans="1:33" ht="15">
      <c r="A15" s="44" t="s">
        <v>10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 t="s">
        <v>10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ht="15">
      <c r="A16" s="4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 t="s">
        <v>14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</sheetData>
  <sheetProtection/>
  <mergeCells count="28">
    <mergeCell ref="A1:B3"/>
    <mergeCell ref="C1:S1"/>
    <mergeCell ref="V1:AA1"/>
    <mergeCell ref="C2:S2"/>
    <mergeCell ref="V2:AA2"/>
    <mergeCell ref="C3:S3"/>
    <mergeCell ref="V3:AA3"/>
    <mergeCell ref="A4:B4"/>
    <mergeCell ref="C4:S4"/>
    <mergeCell ref="V4:AA4"/>
    <mergeCell ref="A5:C5"/>
    <mergeCell ref="D5:W5"/>
    <mergeCell ref="X5:AA5"/>
    <mergeCell ref="A6:C6"/>
    <mergeCell ref="D6:W6"/>
    <mergeCell ref="X6:AA6"/>
    <mergeCell ref="A7:S7"/>
    <mergeCell ref="V7:AA7"/>
    <mergeCell ref="A8:AA8"/>
    <mergeCell ref="A16:S16"/>
    <mergeCell ref="T16:AG16"/>
    <mergeCell ref="A9:A10"/>
    <mergeCell ref="B9:B10"/>
    <mergeCell ref="C9:C10"/>
    <mergeCell ref="AA9:AA10"/>
    <mergeCell ref="A15:S15"/>
    <mergeCell ref="T15:AG15"/>
    <mergeCell ref="D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showGridLines="0" zoomScalePageLayoutView="0" workbookViewId="0" topLeftCell="A40">
      <selection activeCell="AA58" sqref="AA58"/>
    </sheetView>
  </sheetViews>
  <sheetFormatPr defaultColWidth="9.140625" defaultRowHeight="15"/>
  <cols>
    <col min="1" max="1" width="5.28125" style="0" customWidth="1"/>
    <col min="2" max="2" width="12.421875" style="0" customWidth="1"/>
    <col min="3" max="3" width="34.421875" style="0" customWidth="1"/>
    <col min="4" max="4" width="7.140625" style="0" customWidth="1"/>
    <col min="5" max="5" width="7.28125" style="0" hidden="1" customWidth="1"/>
    <col min="6" max="6" width="7.28125" style="0" customWidth="1"/>
    <col min="7" max="7" width="5.8515625" style="0" customWidth="1"/>
    <col min="8" max="8" width="6.7109375" style="0" customWidth="1"/>
    <col min="9" max="10" width="0.13671875" style="0" hidden="1" customWidth="1"/>
    <col min="11" max="11" width="7.00390625" style="0" customWidth="1"/>
    <col min="12" max="12" width="5.57421875" style="0" customWidth="1"/>
    <col min="13" max="13" width="6.57421875" style="0" customWidth="1"/>
    <col min="14" max="14" width="6.8515625" style="0" customWidth="1"/>
    <col min="15" max="15" width="5.8515625" style="0" customWidth="1"/>
    <col min="16" max="16" width="6.421875" style="0" customWidth="1"/>
    <col min="17" max="17" width="6.7109375" style="0" customWidth="1"/>
    <col min="18" max="19" width="5.8515625" style="0" customWidth="1"/>
    <col min="20" max="21" width="7.140625" style="0" customWidth="1"/>
    <col min="22" max="22" width="5.57421875" style="0" bestFit="1" customWidth="1"/>
    <col min="23" max="23" width="9.28125" style="0" bestFit="1" customWidth="1"/>
    <col min="24" max="24" width="5.57421875" style="0" bestFit="1" customWidth="1"/>
    <col min="25" max="25" width="6.421875" style="0" hidden="1" customWidth="1"/>
    <col min="26" max="26" width="6.421875" style="0" customWidth="1"/>
    <col min="27" max="27" width="6.421875" style="0" bestFit="1" customWidth="1"/>
  </cols>
  <sheetData>
    <row r="1" spans="1:27" ht="22.5" customHeight="1">
      <c r="A1" s="54"/>
      <c r="B1" s="5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3"/>
      <c r="U1" s="25"/>
      <c r="V1" s="61"/>
      <c r="W1" s="61"/>
      <c r="X1" s="61"/>
      <c r="Y1" s="61"/>
      <c r="Z1" s="61"/>
      <c r="AA1" s="61"/>
    </row>
    <row r="2" spans="1:27" ht="17.25" customHeight="1">
      <c r="A2" s="54"/>
      <c r="B2" s="54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2"/>
      <c r="U2" s="26"/>
      <c r="V2" s="61"/>
      <c r="W2" s="61"/>
      <c r="X2" s="61"/>
      <c r="Y2" s="61"/>
      <c r="Z2" s="61"/>
      <c r="AA2" s="61"/>
    </row>
    <row r="3" spans="1:27" ht="19.5" customHeight="1">
      <c r="A3" s="54"/>
      <c r="B3" s="54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2"/>
      <c r="U3" s="26"/>
      <c r="V3" s="61" t="s">
        <v>15</v>
      </c>
      <c r="W3" s="61"/>
      <c r="X3" s="61"/>
      <c r="Y3" s="61"/>
      <c r="Z3" s="61"/>
      <c r="AA3" s="61"/>
    </row>
    <row r="4" spans="1:27" ht="24.75" customHeight="1">
      <c r="A4" s="54"/>
      <c r="B4" s="54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3"/>
      <c r="U4" s="25"/>
      <c r="V4" s="54" t="s">
        <v>17</v>
      </c>
      <c r="W4" s="54"/>
      <c r="X4" s="54"/>
      <c r="Y4" s="54"/>
      <c r="Z4" s="54"/>
      <c r="AA4" s="54"/>
    </row>
    <row r="5" spans="1:27" ht="15">
      <c r="A5" s="59" t="s">
        <v>65</v>
      </c>
      <c r="B5" s="55"/>
      <c r="C5" s="55"/>
      <c r="D5" s="55" t="s">
        <v>64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60" t="s">
        <v>155</v>
      </c>
      <c r="Y5" s="60"/>
      <c r="Z5" s="60"/>
      <c r="AA5" s="60"/>
    </row>
    <row r="6" spans="1:27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54"/>
      <c r="Y6" s="54"/>
      <c r="Z6" s="54"/>
      <c r="AA6" s="54"/>
    </row>
    <row r="7" spans="1:27" ht="15">
      <c r="A7" s="55" t="s">
        <v>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8"/>
      <c r="U7" s="24"/>
      <c r="V7" s="55" t="s">
        <v>20</v>
      </c>
      <c r="W7" s="55"/>
      <c r="X7" s="55"/>
      <c r="Y7" s="55"/>
      <c r="Z7" s="55"/>
      <c r="AA7" s="55"/>
    </row>
    <row r="8" spans="1:27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48.75" customHeight="1">
      <c r="A9" s="45" t="s">
        <v>3</v>
      </c>
      <c r="B9" s="45" t="s">
        <v>4</v>
      </c>
      <c r="C9" s="48" t="s">
        <v>5</v>
      </c>
      <c r="D9" s="51" t="s">
        <v>163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21" t="s">
        <v>6</v>
      </c>
      <c r="T9" s="11">
        <v>0.2</v>
      </c>
      <c r="U9" s="11" t="s">
        <v>7</v>
      </c>
      <c r="V9" s="1" t="s">
        <v>7</v>
      </c>
      <c r="W9" s="19" t="s">
        <v>12</v>
      </c>
      <c r="X9" s="19" t="s">
        <v>13</v>
      </c>
      <c r="Y9" s="20" t="s">
        <v>8</v>
      </c>
      <c r="Z9" s="20" t="s">
        <v>8</v>
      </c>
      <c r="AA9" s="50" t="s">
        <v>9</v>
      </c>
    </row>
    <row r="10" spans="1:27" ht="21.75" customHeight="1">
      <c r="A10" s="46"/>
      <c r="B10" s="47"/>
      <c r="C10" s="49"/>
      <c r="D10" s="4" t="s">
        <v>21</v>
      </c>
      <c r="E10" s="4" t="s">
        <v>156</v>
      </c>
      <c r="F10" s="4" t="s">
        <v>164</v>
      </c>
      <c r="G10" s="4" t="s">
        <v>166</v>
      </c>
      <c r="H10" s="4" t="s">
        <v>22</v>
      </c>
      <c r="I10" s="4">
        <v>10</v>
      </c>
      <c r="J10" s="4" t="s">
        <v>157</v>
      </c>
      <c r="K10" s="4" t="s">
        <v>165</v>
      </c>
      <c r="L10" s="4" t="s">
        <v>167</v>
      </c>
      <c r="M10" s="4" t="s">
        <v>159</v>
      </c>
      <c r="N10" s="4" t="s">
        <v>162</v>
      </c>
      <c r="O10" s="4" t="s">
        <v>168</v>
      </c>
      <c r="P10" s="4" t="s">
        <v>160</v>
      </c>
      <c r="Q10" s="4" t="s">
        <v>161</v>
      </c>
      <c r="R10" s="4" t="s">
        <v>169</v>
      </c>
      <c r="S10" s="42">
        <v>40</v>
      </c>
      <c r="T10" s="14">
        <f>S10/2</f>
        <v>20</v>
      </c>
      <c r="U10" s="12">
        <v>60</v>
      </c>
      <c r="V10" s="14">
        <f>U10/2</f>
        <v>30</v>
      </c>
      <c r="W10" s="12">
        <f>T10+V10</f>
        <v>50</v>
      </c>
      <c r="X10" s="4">
        <v>50</v>
      </c>
      <c r="Y10" s="17"/>
      <c r="Z10" s="17">
        <v>100</v>
      </c>
      <c r="AA10" s="50"/>
    </row>
    <row r="11" spans="1:27" ht="15">
      <c r="A11" s="9">
        <v>1</v>
      </c>
      <c r="B11" s="9">
        <v>13018019120</v>
      </c>
      <c r="C11" s="9" t="s">
        <v>68</v>
      </c>
      <c r="D11" s="2">
        <v>8</v>
      </c>
      <c r="E11" s="2"/>
      <c r="F11" s="2"/>
      <c r="G11" s="4">
        <f>MAX(D11,F11)</f>
        <v>8</v>
      </c>
      <c r="H11" s="2">
        <v>9</v>
      </c>
      <c r="I11" s="2"/>
      <c r="J11" s="2"/>
      <c r="K11" s="2"/>
      <c r="L11" s="4">
        <f>MAX(H11,K11)</f>
        <v>9</v>
      </c>
      <c r="M11" s="2">
        <v>1</v>
      </c>
      <c r="N11" s="2">
        <v>5</v>
      </c>
      <c r="O11" s="4">
        <f>MAX(M11,N11)</f>
        <v>5</v>
      </c>
      <c r="P11" s="2">
        <v>5</v>
      </c>
      <c r="Q11" s="2"/>
      <c r="R11" s="4">
        <f>MAX(P11,Q11)</f>
        <v>5</v>
      </c>
      <c r="S11" s="42">
        <f>G11+L11+O11+R11</f>
        <v>27</v>
      </c>
      <c r="T11" s="14">
        <f aca="true" t="shared" si="0" ref="T11:T56">S11/2</f>
        <v>13.5</v>
      </c>
      <c r="U11" s="43">
        <v>27</v>
      </c>
      <c r="V11" s="14">
        <f>U11/2</f>
        <v>13.5</v>
      </c>
      <c r="W11" s="13">
        <f aca="true" t="shared" si="1" ref="W11:W56">T11+V11</f>
        <v>27</v>
      </c>
      <c r="X11" s="5"/>
      <c r="Y11" s="17"/>
      <c r="Z11" s="17"/>
      <c r="AA11" s="10"/>
    </row>
    <row r="12" spans="1:27" ht="15">
      <c r="A12" s="9">
        <v>2</v>
      </c>
      <c r="B12" s="9">
        <v>14019019008</v>
      </c>
      <c r="C12" s="9" t="s">
        <v>69</v>
      </c>
      <c r="D12" s="2">
        <v>3.5</v>
      </c>
      <c r="E12" s="2">
        <v>9</v>
      </c>
      <c r="F12" s="2">
        <f>E12*0.7</f>
        <v>6.3</v>
      </c>
      <c r="G12" s="4">
        <f aca="true" t="shared" si="2" ref="G12:G56">MAX(D12,F12)</f>
        <v>6.3</v>
      </c>
      <c r="H12" s="2">
        <v>10</v>
      </c>
      <c r="I12" s="2"/>
      <c r="J12" s="2"/>
      <c r="K12" s="2"/>
      <c r="L12" s="4">
        <f aca="true" t="shared" si="3" ref="L12:L56">MAX(H12,K12)</f>
        <v>10</v>
      </c>
      <c r="M12" s="2">
        <v>1</v>
      </c>
      <c r="N12" s="2">
        <v>7</v>
      </c>
      <c r="O12" s="4">
        <f aca="true" t="shared" si="4" ref="O12:O56">MAX(M12,N12)</f>
        <v>7</v>
      </c>
      <c r="P12" s="2">
        <v>7</v>
      </c>
      <c r="Q12" s="2"/>
      <c r="R12" s="4">
        <f aca="true" t="shared" si="5" ref="R12:R56">MAX(P12,Q12)</f>
        <v>7</v>
      </c>
      <c r="S12" s="42">
        <f aca="true" t="shared" si="6" ref="S12:S55">G12+L12+O12+R12</f>
        <v>30.3</v>
      </c>
      <c r="T12" s="15">
        <f t="shared" si="0"/>
        <v>15.15</v>
      </c>
      <c r="U12" s="43">
        <v>40</v>
      </c>
      <c r="V12" s="14">
        <f aca="true" t="shared" si="7" ref="V12:V56">U12/2</f>
        <v>20</v>
      </c>
      <c r="W12" s="13">
        <f t="shared" si="1"/>
        <v>35.15</v>
      </c>
      <c r="X12" s="5"/>
      <c r="Y12" s="17"/>
      <c r="Z12" s="17"/>
      <c r="AA12" s="3"/>
    </row>
    <row r="13" spans="1:27" ht="15">
      <c r="A13" s="9">
        <v>3</v>
      </c>
      <c r="B13" s="9">
        <v>14019019020</v>
      </c>
      <c r="C13" s="9" t="s">
        <v>70</v>
      </c>
      <c r="D13" s="2">
        <v>9</v>
      </c>
      <c r="E13" s="2"/>
      <c r="F13" s="2"/>
      <c r="G13" s="4">
        <f t="shared" si="2"/>
        <v>9</v>
      </c>
      <c r="H13" s="2">
        <v>5</v>
      </c>
      <c r="I13" s="2"/>
      <c r="J13" s="2">
        <v>7</v>
      </c>
      <c r="K13" s="2">
        <f>J13*0.7</f>
        <v>4.8999999999999995</v>
      </c>
      <c r="L13" s="4">
        <f t="shared" si="3"/>
        <v>5</v>
      </c>
      <c r="M13" s="2">
        <v>3</v>
      </c>
      <c r="N13" s="2">
        <v>0</v>
      </c>
      <c r="O13" s="4">
        <f t="shared" si="4"/>
        <v>3</v>
      </c>
      <c r="P13" s="2">
        <v>6</v>
      </c>
      <c r="Q13" s="2">
        <v>0</v>
      </c>
      <c r="R13" s="4">
        <f t="shared" si="5"/>
        <v>6</v>
      </c>
      <c r="S13" s="42">
        <f t="shared" si="6"/>
        <v>23</v>
      </c>
      <c r="T13" s="15">
        <f t="shared" si="0"/>
        <v>11.5</v>
      </c>
      <c r="U13" s="43">
        <v>18</v>
      </c>
      <c r="V13" s="14">
        <f t="shared" si="7"/>
        <v>9</v>
      </c>
      <c r="W13" s="13">
        <f t="shared" si="1"/>
        <v>20.5</v>
      </c>
      <c r="X13" s="5"/>
      <c r="Y13" s="17"/>
      <c r="Z13" s="17"/>
      <c r="AA13" s="3"/>
    </row>
    <row r="14" spans="1:27" ht="17.25" customHeight="1">
      <c r="A14" s="9">
        <v>4</v>
      </c>
      <c r="B14" s="9">
        <v>14019019024</v>
      </c>
      <c r="C14" s="9" t="s">
        <v>71</v>
      </c>
      <c r="D14" s="2">
        <v>8.5</v>
      </c>
      <c r="E14" s="2"/>
      <c r="F14" s="2"/>
      <c r="G14" s="4">
        <f t="shared" si="2"/>
        <v>8.5</v>
      </c>
      <c r="H14" s="2">
        <v>8</v>
      </c>
      <c r="I14" s="2"/>
      <c r="J14" s="2"/>
      <c r="K14" s="2"/>
      <c r="L14" s="4">
        <f t="shared" si="3"/>
        <v>8</v>
      </c>
      <c r="M14" s="2">
        <v>0</v>
      </c>
      <c r="N14" s="2">
        <v>0</v>
      </c>
      <c r="O14" s="4">
        <f t="shared" si="4"/>
        <v>0</v>
      </c>
      <c r="P14" s="2">
        <v>5</v>
      </c>
      <c r="Q14" s="2"/>
      <c r="R14" s="4">
        <f t="shared" si="5"/>
        <v>5</v>
      </c>
      <c r="S14" s="42">
        <f t="shared" si="6"/>
        <v>21.5</v>
      </c>
      <c r="T14" s="15">
        <f t="shared" si="0"/>
        <v>10.75</v>
      </c>
      <c r="U14" s="43">
        <v>3</v>
      </c>
      <c r="V14" s="14">
        <f t="shared" si="7"/>
        <v>1.5</v>
      </c>
      <c r="W14" s="13">
        <f t="shared" si="1"/>
        <v>12.25</v>
      </c>
      <c r="X14" s="5"/>
      <c r="Y14" s="17"/>
      <c r="Z14" s="17"/>
      <c r="AA14" s="8"/>
    </row>
    <row r="15" spans="1:27" ht="15.75" customHeight="1">
      <c r="A15" s="9">
        <v>5</v>
      </c>
      <c r="B15" s="9">
        <v>14019019033</v>
      </c>
      <c r="C15" s="9" t="s">
        <v>72</v>
      </c>
      <c r="D15" s="2">
        <v>9</v>
      </c>
      <c r="E15" s="2"/>
      <c r="F15" s="2"/>
      <c r="G15" s="4">
        <f t="shared" si="2"/>
        <v>9</v>
      </c>
      <c r="H15" s="2">
        <v>9</v>
      </c>
      <c r="I15" s="2"/>
      <c r="J15" s="2"/>
      <c r="K15" s="2"/>
      <c r="L15" s="4">
        <f t="shared" si="3"/>
        <v>9</v>
      </c>
      <c r="M15" s="2">
        <v>1</v>
      </c>
      <c r="N15" s="2">
        <v>6</v>
      </c>
      <c r="O15" s="4">
        <f t="shared" si="4"/>
        <v>6</v>
      </c>
      <c r="P15" s="2">
        <v>5</v>
      </c>
      <c r="Q15" s="2">
        <v>0</v>
      </c>
      <c r="R15" s="4">
        <f t="shared" si="5"/>
        <v>5</v>
      </c>
      <c r="S15" s="42">
        <f t="shared" si="6"/>
        <v>29</v>
      </c>
      <c r="T15" s="15">
        <f t="shared" si="0"/>
        <v>14.5</v>
      </c>
      <c r="U15" s="43">
        <v>45</v>
      </c>
      <c r="V15" s="14">
        <f t="shared" si="7"/>
        <v>22.5</v>
      </c>
      <c r="W15" s="13">
        <f t="shared" si="1"/>
        <v>37</v>
      </c>
      <c r="X15" s="5"/>
      <c r="Y15" s="17"/>
      <c r="Z15" s="17"/>
      <c r="AA15" s="3"/>
    </row>
    <row r="16" spans="1:27" ht="15">
      <c r="A16" s="9">
        <v>6</v>
      </c>
      <c r="B16" s="9">
        <v>14019019040</v>
      </c>
      <c r="C16" s="9" t="s">
        <v>73</v>
      </c>
      <c r="D16" s="2">
        <v>7</v>
      </c>
      <c r="E16" s="2"/>
      <c r="F16" s="2"/>
      <c r="G16" s="4">
        <f t="shared" si="2"/>
        <v>7</v>
      </c>
      <c r="H16" s="2">
        <v>9</v>
      </c>
      <c r="I16" s="2"/>
      <c r="J16" s="2"/>
      <c r="K16" s="2"/>
      <c r="L16" s="4">
        <f t="shared" si="3"/>
        <v>9</v>
      </c>
      <c r="M16" s="2">
        <v>0</v>
      </c>
      <c r="N16" s="2">
        <v>4</v>
      </c>
      <c r="O16" s="4">
        <f t="shared" si="4"/>
        <v>4</v>
      </c>
      <c r="P16" s="2">
        <v>2</v>
      </c>
      <c r="Q16" s="2"/>
      <c r="R16" s="4">
        <f t="shared" si="5"/>
        <v>2</v>
      </c>
      <c r="S16" s="42">
        <f t="shared" si="6"/>
        <v>22</v>
      </c>
      <c r="T16" s="15">
        <f t="shared" si="0"/>
        <v>11</v>
      </c>
      <c r="U16" s="43">
        <v>14</v>
      </c>
      <c r="V16" s="14">
        <f t="shared" si="7"/>
        <v>7</v>
      </c>
      <c r="W16" s="13">
        <f t="shared" si="1"/>
        <v>18</v>
      </c>
      <c r="X16" s="5"/>
      <c r="Y16" s="17"/>
      <c r="Z16" s="17"/>
      <c r="AA16" s="3"/>
    </row>
    <row r="17" spans="1:27" ht="15">
      <c r="A17" s="9">
        <v>7</v>
      </c>
      <c r="B17" s="9">
        <v>14019019126</v>
      </c>
      <c r="C17" s="9" t="s">
        <v>74</v>
      </c>
      <c r="D17" s="2">
        <v>6</v>
      </c>
      <c r="E17" s="2"/>
      <c r="F17" s="2"/>
      <c r="G17" s="4">
        <f t="shared" si="2"/>
        <v>6</v>
      </c>
      <c r="H17" s="2">
        <v>5.5</v>
      </c>
      <c r="I17" s="2"/>
      <c r="J17" s="2"/>
      <c r="K17" s="2"/>
      <c r="L17" s="4">
        <f t="shared" si="3"/>
        <v>5.5</v>
      </c>
      <c r="M17" s="2">
        <v>0</v>
      </c>
      <c r="N17" s="2"/>
      <c r="O17" s="4">
        <f t="shared" si="4"/>
        <v>0</v>
      </c>
      <c r="P17" s="2">
        <v>0</v>
      </c>
      <c r="Q17" s="2"/>
      <c r="R17" s="4">
        <f t="shared" si="5"/>
        <v>0</v>
      </c>
      <c r="S17" s="42">
        <f t="shared" si="6"/>
        <v>11.5</v>
      </c>
      <c r="T17" s="15">
        <f t="shared" si="0"/>
        <v>5.75</v>
      </c>
      <c r="U17" s="43">
        <v>18</v>
      </c>
      <c r="V17" s="14">
        <f t="shared" si="7"/>
        <v>9</v>
      </c>
      <c r="W17" s="13">
        <f t="shared" si="1"/>
        <v>14.75</v>
      </c>
      <c r="X17" s="5"/>
      <c r="Y17" s="17"/>
      <c r="Z17" s="17"/>
      <c r="AA17" s="3"/>
    </row>
    <row r="18" spans="1:27" ht="15">
      <c r="A18" s="62">
        <v>8</v>
      </c>
      <c r="B18" s="62">
        <v>14019019128</v>
      </c>
      <c r="C18" s="62" t="s">
        <v>75</v>
      </c>
      <c r="D18" s="63">
        <v>10</v>
      </c>
      <c r="E18" s="63"/>
      <c r="F18" s="63"/>
      <c r="G18" s="64">
        <f t="shared" si="2"/>
        <v>10</v>
      </c>
      <c r="H18" s="63">
        <v>5</v>
      </c>
      <c r="I18" s="63"/>
      <c r="J18" s="63"/>
      <c r="K18" s="63"/>
      <c r="L18" s="64">
        <f t="shared" si="3"/>
        <v>5</v>
      </c>
      <c r="M18" s="63">
        <v>1</v>
      </c>
      <c r="N18" s="63">
        <v>0</v>
      </c>
      <c r="O18" s="64">
        <f t="shared" si="4"/>
        <v>1</v>
      </c>
      <c r="P18" s="63"/>
      <c r="Q18" s="63">
        <v>0</v>
      </c>
      <c r="R18" s="64">
        <f t="shared" si="5"/>
        <v>0</v>
      </c>
      <c r="S18" s="65">
        <f t="shared" si="6"/>
        <v>16</v>
      </c>
      <c r="T18" s="72">
        <f t="shared" si="0"/>
        <v>8</v>
      </c>
      <c r="U18" s="67">
        <v>9</v>
      </c>
      <c r="V18" s="66">
        <f t="shared" si="7"/>
        <v>4.5</v>
      </c>
      <c r="W18" s="73">
        <f t="shared" si="1"/>
        <v>12.5</v>
      </c>
      <c r="X18" s="69"/>
      <c r="Y18" s="70"/>
      <c r="Z18" s="70"/>
      <c r="AA18" s="76" t="s">
        <v>170</v>
      </c>
    </row>
    <row r="19" spans="1:27" ht="15">
      <c r="A19" s="9">
        <v>9</v>
      </c>
      <c r="B19" s="9">
        <v>15020019031</v>
      </c>
      <c r="C19" s="9" t="s">
        <v>76</v>
      </c>
      <c r="D19" s="2"/>
      <c r="E19" s="2">
        <v>0</v>
      </c>
      <c r="F19" s="2">
        <f>E19*0.7</f>
        <v>0</v>
      </c>
      <c r="G19" s="4">
        <f t="shared" si="2"/>
        <v>0</v>
      </c>
      <c r="H19" s="2">
        <v>4</v>
      </c>
      <c r="I19" s="2"/>
      <c r="J19" s="2"/>
      <c r="K19" s="2"/>
      <c r="L19" s="4">
        <f t="shared" si="3"/>
        <v>4</v>
      </c>
      <c r="M19" s="2">
        <v>0</v>
      </c>
      <c r="N19" s="2">
        <v>0</v>
      </c>
      <c r="O19" s="4">
        <f t="shared" si="4"/>
        <v>0</v>
      </c>
      <c r="P19" s="2"/>
      <c r="Q19" s="2"/>
      <c r="R19" s="4">
        <f t="shared" si="5"/>
        <v>0</v>
      </c>
      <c r="S19" s="42">
        <f t="shared" si="6"/>
        <v>4</v>
      </c>
      <c r="T19" s="15">
        <f t="shared" si="0"/>
        <v>2</v>
      </c>
      <c r="U19" s="43">
        <v>23</v>
      </c>
      <c r="V19" s="14">
        <f t="shared" si="7"/>
        <v>11.5</v>
      </c>
      <c r="W19" s="13">
        <f t="shared" si="1"/>
        <v>13.5</v>
      </c>
      <c r="X19" s="5"/>
      <c r="Y19" s="17"/>
      <c r="Z19" s="17"/>
      <c r="AA19" s="3"/>
    </row>
    <row r="20" spans="1:27" ht="15">
      <c r="A20" s="9">
        <v>10</v>
      </c>
      <c r="B20" s="9">
        <v>15020019032</v>
      </c>
      <c r="C20" s="9" t="s">
        <v>77</v>
      </c>
      <c r="D20" s="2">
        <v>6.5</v>
      </c>
      <c r="E20" s="2">
        <v>9</v>
      </c>
      <c r="F20" s="2">
        <f>E20*0.7</f>
        <v>6.3</v>
      </c>
      <c r="G20" s="4">
        <f t="shared" si="2"/>
        <v>6.5</v>
      </c>
      <c r="H20" s="2">
        <v>3</v>
      </c>
      <c r="I20" s="2"/>
      <c r="J20" s="2">
        <v>9</v>
      </c>
      <c r="K20" s="2">
        <f>J20*0.7</f>
        <v>6.3</v>
      </c>
      <c r="L20" s="4">
        <f t="shared" si="3"/>
        <v>6.3</v>
      </c>
      <c r="M20" s="2">
        <v>3</v>
      </c>
      <c r="N20" s="2"/>
      <c r="O20" s="4">
        <f t="shared" si="4"/>
        <v>3</v>
      </c>
      <c r="P20" s="2">
        <v>5</v>
      </c>
      <c r="Q20" s="2"/>
      <c r="R20" s="4">
        <f t="shared" si="5"/>
        <v>5</v>
      </c>
      <c r="S20" s="42">
        <f t="shared" si="6"/>
        <v>20.8</v>
      </c>
      <c r="T20" s="15">
        <f t="shared" si="0"/>
        <v>10.4</v>
      </c>
      <c r="U20" s="43">
        <v>38</v>
      </c>
      <c r="V20" s="14">
        <f t="shared" si="7"/>
        <v>19</v>
      </c>
      <c r="W20" s="13">
        <f t="shared" si="1"/>
        <v>29.4</v>
      </c>
      <c r="X20" s="5"/>
      <c r="Y20" s="17"/>
      <c r="Z20" s="17"/>
      <c r="AA20" s="3"/>
    </row>
    <row r="21" spans="1:27" ht="15">
      <c r="A21" s="9">
        <v>11</v>
      </c>
      <c r="B21" s="9">
        <v>15020019033</v>
      </c>
      <c r="C21" s="9" t="s">
        <v>78</v>
      </c>
      <c r="D21" s="2">
        <v>9</v>
      </c>
      <c r="E21" s="2"/>
      <c r="F21" s="2"/>
      <c r="G21" s="4">
        <f t="shared" si="2"/>
        <v>9</v>
      </c>
      <c r="H21" s="2">
        <v>3</v>
      </c>
      <c r="I21" s="2"/>
      <c r="J21" s="2">
        <v>2</v>
      </c>
      <c r="K21" s="2">
        <f>J21*0.7</f>
        <v>1.4</v>
      </c>
      <c r="L21" s="4">
        <f t="shared" si="3"/>
        <v>3</v>
      </c>
      <c r="M21" s="2">
        <v>1</v>
      </c>
      <c r="N21" s="2">
        <v>0</v>
      </c>
      <c r="O21" s="4">
        <f t="shared" si="4"/>
        <v>1</v>
      </c>
      <c r="P21" s="2">
        <v>5</v>
      </c>
      <c r="Q21" s="2"/>
      <c r="R21" s="4">
        <f t="shared" si="5"/>
        <v>5</v>
      </c>
      <c r="S21" s="42">
        <f t="shared" si="6"/>
        <v>18</v>
      </c>
      <c r="T21" s="15">
        <f t="shared" si="0"/>
        <v>9</v>
      </c>
      <c r="U21" s="43">
        <v>30</v>
      </c>
      <c r="V21" s="14">
        <f t="shared" si="7"/>
        <v>15</v>
      </c>
      <c r="W21" s="13">
        <f t="shared" si="1"/>
        <v>24</v>
      </c>
      <c r="X21" s="5"/>
      <c r="Y21" s="17"/>
      <c r="Z21" s="17"/>
      <c r="AA21" s="3"/>
    </row>
    <row r="22" spans="1:27" ht="15">
      <c r="A22" s="9">
        <v>12</v>
      </c>
      <c r="B22" s="9">
        <v>15020019035</v>
      </c>
      <c r="C22" s="9" t="s">
        <v>79</v>
      </c>
      <c r="D22" s="2">
        <v>7.5</v>
      </c>
      <c r="E22" s="2"/>
      <c r="F22" s="2"/>
      <c r="G22" s="4">
        <f t="shared" si="2"/>
        <v>7.5</v>
      </c>
      <c r="H22" s="2">
        <v>4</v>
      </c>
      <c r="I22" s="2"/>
      <c r="J22" s="2">
        <v>5</v>
      </c>
      <c r="K22" s="2">
        <f>J22*0.7</f>
        <v>3.5</v>
      </c>
      <c r="L22" s="4">
        <f t="shared" si="3"/>
        <v>4</v>
      </c>
      <c r="M22" s="2">
        <v>2</v>
      </c>
      <c r="N22" s="2">
        <v>1</v>
      </c>
      <c r="O22" s="4">
        <f t="shared" si="4"/>
        <v>2</v>
      </c>
      <c r="P22" s="2">
        <v>5</v>
      </c>
      <c r="Q22" s="2"/>
      <c r="R22" s="4">
        <f t="shared" si="5"/>
        <v>5</v>
      </c>
      <c r="S22" s="42">
        <f t="shared" si="6"/>
        <v>18.5</v>
      </c>
      <c r="T22" s="15">
        <f t="shared" si="0"/>
        <v>9.25</v>
      </c>
      <c r="U22" s="43">
        <v>29</v>
      </c>
      <c r="V22" s="14">
        <f t="shared" si="7"/>
        <v>14.5</v>
      </c>
      <c r="W22" s="13">
        <f t="shared" si="1"/>
        <v>23.75</v>
      </c>
      <c r="X22" s="5"/>
      <c r="Y22" s="17"/>
      <c r="Z22" s="17"/>
      <c r="AA22" s="3"/>
    </row>
    <row r="23" spans="1:27" ht="15">
      <c r="A23" s="9">
        <v>13</v>
      </c>
      <c r="B23" s="9">
        <v>15020019038</v>
      </c>
      <c r="C23" s="9" t="s">
        <v>16</v>
      </c>
      <c r="D23" s="2">
        <v>4</v>
      </c>
      <c r="E23" s="2">
        <v>5</v>
      </c>
      <c r="F23" s="2">
        <f>E23*0.7</f>
        <v>3.5</v>
      </c>
      <c r="G23" s="4">
        <f t="shared" si="2"/>
        <v>4</v>
      </c>
      <c r="H23" s="2">
        <v>3</v>
      </c>
      <c r="I23" s="2"/>
      <c r="J23" s="2">
        <v>0</v>
      </c>
      <c r="K23" s="2">
        <f>J23*0.7</f>
        <v>0</v>
      </c>
      <c r="L23" s="4">
        <f t="shared" si="3"/>
        <v>3</v>
      </c>
      <c r="M23" s="2"/>
      <c r="N23" s="2">
        <v>2</v>
      </c>
      <c r="O23" s="4">
        <f t="shared" si="4"/>
        <v>2</v>
      </c>
      <c r="P23" s="2"/>
      <c r="Q23" s="2"/>
      <c r="R23" s="4">
        <f t="shared" si="5"/>
        <v>0</v>
      </c>
      <c r="S23" s="42">
        <f t="shared" si="6"/>
        <v>9</v>
      </c>
      <c r="T23" s="15">
        <f t="shared" si="0"/>
        <v>4.5</v>
      </c>
      <c r="U23" s="43">
        <v>12</v>
      </c>
      <c r="V23" s="14">
        <f t="shared" si="7"/>
        <v>6</v>
      </c>
      <c r="W23" s="13">
        <f t="shared" si="1"/>
        <v>10.5</v>
      </c>
      <c r="X23" s="5"/>
      <c r="Y23" s="17"/>
      <c r="Z23" s="17"/>
      <c r="AA23" s="8"/>
    </row>
    <row r="24" spans="1:27" ht="15.75" customHeight="1">
      <c r="A24" s="9">
        <v>14</v>
      </c>
      <c r="B24" s="9">
        <v>15020019039</v>
      </c>
      <c r="C24" s="9" t="s">
        <v>80</v>
      </c>
      <c r="D24" s="2">
        <v>8.5</v>
      </c>
      <c r="E24" s="2"/>
      <c r="F24" s="2"/>
      <c r="G24" s="4">
        <f t="shared" si="2"/>
        <v>8.5</v>
      </c>
      <c r="H24" s="2">
        <v>9</v>
      </c>
      <c r="I24" s="2"/>
      <c r="J24" s="2"/>
      <c r="K24" s="2"/>
      <c r="L24" s="4">
        <f t="shared" si="3"/>
        <v>9</v>
      </c>
      <c r="M24" s="2">
        <v>1</v>
      </c>
      <c r="N24" s="2">
        <v>4</v>
      </c>
      <c r="O24" s="4">
        <f t="shared" si="4"/>
        <v>4</v>
      </c>
      <c r="P24" s="2">
        <v>1</v>
      </c>
      <c r="Q24" s="2">
        <v>1</v>
      </c>
      <c r="R24" s="4">
        <f t="shared" si="5"/>
        <v>1</v>
      </c>
      <c r="S24" s="42">
        <f t="shared" si="6"/>
        <v>22.5</v>
      </c>
      <c r="T24" s="15">
        <f t="shared" si="0"/>
        <v>11.25</v>
      </c>
      <c r="U24" s="43">
        <v>41</v>
      </c>
      <c r="V24" s="14">
        <f t="shared" si="7"/>
        <v>20.5</v>
      </c>
      <c r="W24" s="13">
        <f t="shared" si="1"/>
        <v>31.75</v>
      </c>
      <c r="X24" s="5"/>
      <c r="Y24" s="17"/>
      <c r="Z24" s="17"/>
      <c r="AA24" s="8"/>
    </row>
    <row r="25" spans="1:27" ht="15">
      <c r="A25" s="9">
        <v>15</v>
      </c>
      <c r="B25" s="9">
        <v>15020019040</v>
      </c>
      <c r="C25" s="9" t="s">
        <v>81</v>
      </c>
      <c r="D25" s="2">
        <v>9</v>
      </c>
      <c r="E25" s="2"/>
      <c r="F25" s="2"/>
      <c r="G25" s="4">
        <f t="shared" si="2"/>
        <v>9</v>
      </c>
      <c r="H25" s="2">
        <v>6</v>
      </c>
      <c r="I25" s="2"/>
      <c r="J25" s="2"/>
      <c r="K25" s="2"/>
      <c r="L25" s="4">
        <f t="shared" si="3"/>
        <v>6</v>
      </c>
      <c r="M25" s="2">
        <v>0</v>
      </c>
      <c r="N25" s="2">
        <v>2</v>
      </c>
      <c r="O25" s="4">
        <f t="shared" si="4"/>
        <v>2</v>
      </c>
      <c r="P25" s="2"/>
      <c r="Q25" s="2"/>
      <c r="R25" s="4">
        <f t="shared" si="5"/>
        <v>0</v>
      </c>
      <c r="S25" s="42">
        <f t="shared" si="6"/>
        <v>17</v>
      </c>
      <c r="T25" s="15">
        <f t="shared" si="0"/>
        <v>8.5</v>
      </c>
      <c r="U25" s="43">
        <v>29</v>
      </c>
      <c r="V25" s="14">
        <f t="shared" si="7"/>
        <v>14.5</v>
      </c>
      <c r="W25" s="13">
        <f t="shared" si="1"/>
        <v>23</v>
      </c>
      <c r="X25" s="5"/>
      <c r="Y25" s="17"/>
      <c r="Z25" s="17"/>
      <c r="AA25" s="3"/>
    </row>
    <row r="26" spans="1:27" ht="15.75" customHeight="1">
      <c r="A26" s="9">
        <v>16</v>
      </c>
      <c r="B26" s="9">
        <v>15020019041</v>
      </c>
      <c r="C26" s="9" t="s">
        <v>82</v>
      </c>
      <c r="D26" s="2">
        <v>7.5</v>
      </c>
      <c r="E26" s="2"/>
      <c r="F26" s="2"/>
      <c r="G26" s="4">
        <f t="shared" si="2"/>
        <v>7.5</v>
      </c>
      <c r="H26" s="2">
        <v>5</v>
      </c>
      <c r="I26" s="2"/>
      <c r="J26" s="2"/>
      <c r="K26" s="2"/>
      <c r="L26" s="4">
        <f t="shared" si="3"/>
        <v>5</v>
      </c>
      <c r="M26" s="2"/>
      <c r="N26" s="2">
        <v>2</v>
      </c>
      <c r="O26" s="4">
        <f t="shared" si="4"/>
        <v>2</v>
      </c>
      <c r="P26" s="2"/>
      <c r="Q26" s="2">
        <v>0</v>
      </c>
      <c r="R26" s="4">
        <f t="shared" si="5"/>
        <v>0</v>
      </c>
      <c r="S26" s="42">
        <f t="shared" si="6"/>
        <v>14.5</v>
      </c>
      <c r="T26" s="15">
        <f t="shared" si="0"/>
        <v>7.25</v>
      </c>
      <c r="U26" s="43">
        <v>24</v>
      </c>
      <c r="V26" s="14">
        <f t="shared" si="7"/>
        <v>12</v>
      </c>
      <c r="W26" s="13">
        <f t="shared" si="1"/>
        <v>19.25</v>
      </c>
      <c r="X26" s="2"/>
      <c r="Y26" s="2"/>
      <c r="Z26" s="2"/>
      <c r="AA26" s="2"/>
    </row>
    <row r="27" spans="1:27" ht="15">
      <c r="A27" s="9">
        <v>17</v>
      </c>
      <c r="B27" s="9">
        <v>15020019042</v>
      </c>
      <c r="C27" s="9" t="s">
        <v>83</v>
      </c>
      <c r="D27" s="2">
        <v>8.5</v>
      </c>
      <c r="E27" s="2"/>
      <c r="F27" s="2"/>
      <c r="G27" s="4">
        <f t="shared" si="2"/>
        <v>8.5</v>
      </c>
      <c r="H27" s="2">
        <v>5</v>
      </c>
      <c r="I27" s="2"/>
      <c r="J27" s="2"/>
      <c r="K27" s="2"/>
      <c r="L27" s="4">
        <f t="shared" si="3"/>
        <v>5</v>
      </c>
      <c r="M27" s="2">
        <v>1</v>
      </c>
      <c r="N27" s="2">
        <v>5</v>
      </c>
      <c r="O27" s="4">
        <f t="shared" si="4"/>
        <v>5</v>
      </c>
      <c r="P27" s="2">
        <v>5</v>
      </c>
      <c r="Q27" s="2"/>
      <c r="R27" s="4">
        <f t="shared" si="5"/>
        <v>5</v>
      </c>
      <c r="S27" s="42">
        <f t="shared" si="6"/>
        <v>23.5</v>
      </c>
      <c r="T27" s="15">
        <f t="shared" si="0"/>
        <v>11.75</v>
      </c>
      <c r="U27" s="43">
        <v>38</v>
      </c>
      <c r="V27" s="14">
        <f t="shared" si="7"/>
        <v>19</v>
      </c>
      <c r="W27" s="13">
        <f t="shared" si="1"/>
        <v>30.75</v>
      </c>
      <c r="X27" s="2"/>
      <c r="Y27" s="2"/>
      <c r="Z27" s="2"/>
      <c r="AA27" s="2"/>
    </row>
    <row r="28" spans="1:27" ht="15">
      <c r="A28" s="9">
        <v>18</v>
      </c>
      <c r="B28" s="9">
        <v>15020019043</v>
      </c>
      <c r="C28" s="9" t="s">
        <v>84</v>
      </c>
      <c r="D28" s="2">
        <v>9.5</v>
      </c>
      <c r="E28" s="2"/>
      <c r="F28" s="2"/>
      <c r="G28" s="4">
        <f t="shared" si="2"/>
        <v>9.5</v>
      </c>
      <c r="H28" s="2">
        <v>4</v>
      </c>
      <c r="I28" s="2"/>
      <c r="J28" s="2">
        <v>10</v>
      </c>
      <c r="K28" s="2">
        <f>J28*0.7</f>
        <v>7</v>
      </c>
      <c r="L28" s="4">
        <f t="shared" si="3"/>
        <v>7</v>
      </c>
      <c r="M28" s="2">
        <v>8</v>
      </c>
      <c r="N28" s="2"/>
      <c r="O28" s="4">
        <f t="shared" si="4"/>
        <v>8</v>
      </c>
      <c r="P28" s="2">
        <v>2</v>
      </c>
      <c r="Q28" s="2">
        <v>4</v>
      </c>
      <c r="R28" s="4">
        <f t="shared" si="5"/>
        <v>4</v>
      </c>
      <c r="S28" s="42">
        <f t="shared" si="6"/>
        <v>28.5</v>
      </c>
      <c r="T28" s="15">
        <f t="shared" si="0"/>
        <v>14.25</v>
      </c>
      <c r="U28" s="43">
        <v>48</v>
      </c>
      <c r="V28" s="14">
        <f t="shared" si="7"/>
        <v>24</v>
      </c>
      <c r="W28" s="13">
        <f t="shared" si="1"/>
        <v>38.25</v>
      </c>
      <c r="X28" s="2"/>
      <c r="Y28" s="2"/>
      <c r="Z28" s="2"/>
      <c r="AA28" s="2"/>
    </row>
    <row r="29" spans="1:27" ht="15" customHeight="1">
      <c r="A29" s="9">
        <v>19</v>
      </c>
      <c r="B29" s="9">
        <v>15020019044</v>
      </c>
      <c r="C29" s="9" t="s">
        <v>85</v>
      </c>
      <c r="D29" s="2">
        <v>8.5</v>
      </c>
      <c r="E29" s="2"/>
      <c r="F29" s="2"/>
      <c r="G29" s="4">
        <f t="shared" si="2"/>
        <v>8.5</v>
      </c>
      <c r="H29" s="2">
        <v>6</v>
      </c>
      <c r="I29" s="2"/>
      <c r="J29" s="2"/>
      <c r="K29" s="2"/>
      <c r="L29" s="4">
        <f t="shared" si="3"/>
        <v>6</v>
      </c>
      <c r="M29" s="2"/>
      <c r="N29" s="2">
        <v>1</v>
      </c>
      <c r="O29" s="4">
        <f t="shared" si="4"/>
        <v>1</v>
      </c>
      <c r="P29" s="2"/>
      <c r="Q29" s="2"/>
      <c r="R29" s="4">
        <f t="shared" si="5"/>
        <v>0</v>
      </c>
      <c r="S29" s="42">
        <f t="shared" si="6"/>
        <v>15.5</v>
      </c>
      <c r="T29" s="15">
        <f t="shared" si="0"/>
        <v>7.75</v>
      </c>
      <c r="U29" s="43">
        <v>31</v>
      </c>
      <c r="V29" s="14">
        <f t="shared" si="7"/>
        <v>15.5</v>
      </c>
      <c r="W29" s="13">
        <f t="shared" si="1"/>
        <v>23.25</v>
      </c>
      <c r="X29" s="2"/>
      <c r="Y29" s="2"/>
      <c r="Z29" s="2"/>
      <c r="AA29" s="2"/>
    </row>
    <row r="30" spans="1:27" ht="16.5" customHeight="1">
      <c r="A30" s="9">
        <v>20</v>
      </c>
      <c r="B30" s="9">
        <v>15020019046</v>
      </c>
      <c r="C30" s="9" t="s">
        <v>86</v>
      </c>
      <c r="D30" s="2">
        <v>8</v>
      </c>
      <c r="E30" s="2"/>
      <c r="F30" s="2"/>
      <c r="G30" s="4">
        <f t="shared" si="2"/>
        <v>8</v>
      </c>
      <c r="H30" s="2">
        <v>7</v>
      </c>
      <c r="I30" s="2"/>
      <c r="J30" s="2"/>
      <c r="K30" s="2"/>
      <c r="L30" s="4">
        <f t="shared" si="3"/>
        <v>7</v>
      </c>
      <c r="M30" s="2">
        <v>1</v>
      </c>
      <c r="N30" s="2">
        <v>4</v>
      </c>
      <c r="O30" s="4">
        <f t="shared" si="4"/>
        <v>4</v>
      </c>
      <c r="P30" s="2">
        <v>0</v>
      </c>
      <c r="Q30" s="2">
        <v>0</v>
      </c>
      <c r="R30" s="4">
        <f t="shared" si="5"/>
        <v>0</v>
      </c>
      <c r="S30" s="42">
        <f t="shared" si="6"/>
        <v>19</v>
      </c>
      <c r="T30" s="15">
        <f t="shared" si="0"/>
        <v>9.5</v>
      </c>
      <c r="U30" s="43">
        <v>21</v>
      </c>
      <c r="V30" s="14">
        <f t="shared" si="7"/>
        <v>10.5</v>
      </c>
      <c r="W30" s="13">
        <f t="shared" si="1"/>
        <v>20</v>
      </c>
      <c r="X30" s="2"/>
      <c r="Y30" s="2"/>
      <c r="Z30" s="2"/>
      <c r="AA30" s="2"/>
    </row>
    <row r="31" spans="1:27" ht="15" customHeight="1">
      <c r="A31" s="9">
        <v>21</v>
      </c>
      <c r="B31" s="9">
        <v>15020019048</v>
      </c>
      <c r="C31" s="9" t="s">
        <v>87</v>
      </c>
      <c r="D31" s="2">
        <v>10</v>
      </c>
      <c r="E31" s="2"/>
      <c r="F31" s="2"/>
      <c r="G31" s="4">
        <f t="shared" si="2"/>
        <v>10</v>
      </c>
      <c r="H31" s="2">
        <v>10</v>
      </c>
      <c r="I31" s="2"/>
      <c r="J31" s="2"/>
      <c r="K31" s="2"/>
      <c r="L31" s="4">
        <f t="shared" si="3"/>
        <v>10</v>
      </c>
      <c r="M31" s="2">
        <v>7</v>
      </c>
      <c r="N31" s="2"/>
      <c r="O31" s="4">
        <f t="shared" si="4"/>
        <v>7</v>
      </c>
      <c r="P31" s="2">
        <v>6</v>
      </c>
      <c r="Q31" s="2">
        <v>7</v>
      </c>
      <c r="R31" s="4">
        <f t="shared" si="5"/>
        <v>7</v>
      </c>
      <c r="S31" s="42">
        <f t="shared" si="6"/>
        <v>34</v>
      </c>
      <c r="T31" s="15">
        <f t="shared" si="0"/>
        <v>17</v>
      </c>
      <c r="U31" s="43">
        <v>49</v>
      </c>
      <c r="V31" s="14">
        <f t="shared" si="7"/>
        <v>24.5</v>
      </c>
      <c r="W31" s="13">
        <f t="shared" si="1"/>
        <v>41.5</v>
      </c>
      <c r="X31" s="2"/>
      <c r="Y31" s="2"/>
      <c r="Z31" s="2"/>
      <c r="AA31" s="2"/>
    </row>
    <row r="32" spans="1:27" ht="15" customHeight="1">
      <c r="A32" s="9">
        <v>22</v>
      </c>
      <c r="B32" s="9">
        <v>15020019049</v>
      </c>
      <c r="C32" s="9" t="s">
        <v>88</v>
      </c>
      <c r="D32" s="2">
        <v>8.5</v>
      </c>
      <c r="E32" s="2"/>
      <c r="F32" s="2"/>
      <c r="G32" s="4">
        <f t="shared" si="2"/>
        <v>8.5</v>
      </c>
      <c r="H32" s="2">
        <v>4</v>
      </c>
      <c r="I32" s="2"/>
      <c r="J32" s="2"/>
      <c r="K32" s="2"/>
      <c r="L32" s="4">
        <f t="shared" si="3"/>
        <v>4</v>
      </c>
      <c r="M32" s="2">
        <v>0</v>
      </c>
      <c r="N32" s="2">
        <v>0</v>
      </c>
      <c r="O32" s="4">
        <f t="shared" si="4"/>
        <v>0</v>
      </c>
      <c r="P32" s="2">
        <v>8</v>
      </c>
      <c r="Q32" s="2"/>
      <c r="R32" s="4">
        <f t="shared" si="5"/>
        <v>8</v>
      </c>
      <c r="S32" s="42">
        <f t="shared" si="6"/>
        <v>20.5</v>
      </c>
      <c r="T32" s="15">
        <f t="shared" si="0"/>
        <v>10.25</v>
      </c>
      <c r="U32" s="43">
        <v>15</v>
      </c>
      <c r="V32" s="14">
        <f t="shared" si="7"/>
        <v>7.5</v>
      </c>
      <c r="W32" s="13">
        <f t="shared" si="1"/>
        <v>17.75</v>
      </c>
      <c r="X32" s="2"/>
      <c r="Y32" s="2"/>
      <c r="Z32" s="2"/>
      <c r="AA32" s="2"/>
    </row>
    <row r="33" spans="1:27" ht="15" customHeight="1">
      <c r="A33" s="62">
        <v>23</v>
      </c>
      <c r="B33" s="62">
        <v>15020019050</v>
      </c>
      <c r="C33" s="62" t="s">
        <v>89</v>
      </c>
      <c r="D33" s="63">
        <v>9.5</v>
      </c>
      <c r="E33" s="63"/>
      <c r="F33" s="63"/>
      <c r="G33" s="64">
        <f t="shared" si="2"/>
        <v>9.5</v>
      </c>
      <c r="H33" s="63">
        <v>3</v>
      </c>
      <c r="I33" s="63"/>
      <c r="J33" s="63"/>
      <c r="K33" s="63"/>
      <c r="L33" s="64">
        <f t="shared" si="3"/>
        <v>3</v>
      </c>
      <c r="M33" s="63"/>
      <c r="N33" s="63"/>
      <c r="O33" s="64">
        <f t="shared" si="4"/>
        <v>0</v>
      </c>
      <c r="P33" s="63"/>
      <c r="Q33" s="63"/>
      <c r="R33" s="64">
        <f t="shared" si="5"/>
        <v>0</v>
      </c>
      <c r="S33" s="65">
        <f t="shared" si="6"/>
        <v>12.5</v>
      </c>
      <c r="T33" s="72">
        <f t="shared" si="0"/>
        <v>6.25</v>
      </c>
      <c r="U33" s="67">
        <v>13</v>
      </c>
      <c r="V33" s="66">
        <f t="shared" si="7"/>
        <v>6.5</v>
      </c>
      <c r="W33" s="73">
        <f t="shared" si="1"/>
        <v>12.75</v>
      </c>
      <c r="X33" s="63"/>
      <c r="Y33" s="63"/>
      <c r="Z33" s="63"/>
      <c r="AA33" s="63" t="s">
        <v>170</v>
      </c>
    </row>
    <row r="34" spans="1:27" ht="15">
      <c r="A34" s="62">
        <v>24</v>
      </c>
      <c r="B34" s="62">
        <v>15020019052</v>
      </c>
      <c r="C34" s="62" t="s">
        <v>90</v>
      </c>
      <c r="D34" s="63"/>
      <c r="E34" s="63"/>
      <c r="F34" s="63"/>
      <c r="G34" s="64">
        <f t="shared" si="2"/>
        <v>0</v>
      </c>
      <c r="H34" s="63"/>
      <c r="I34" s="63"/>
      <c r="J34" s="63"/>
      <c r="K34" s="63"/>
      <c r="L34" s="64">
        <f t="shared" si="3"/>
        <v>0</v>
      </c>
      <c r="M34" s="63"/>
      <c r="N34" s="63"/>
      <c r="O34" s="64">
        <f t="shared" si="4"/>
        <v>0</v>
      </c>
      <c r="P34" s="63"/>
      <c r="Q34" s="63"/>
      <c r="R34" s="64">
        <f t="shared" si="5"/>
        <v>0</v>
      </c>
      <c r="S34" s="65">
        <f t="shared" si="6"/>
        <v>0</v>
      </c>
      <c r="T34" s="72">
        <f t="shared" si="0"/>
        <v>0</v>
      </c>
      <c r="U34" s="67"/>
      <c r="V34" s="66"/>
      <c r="W34" s="73">
        <f t="shared" si="1"/>
        <v>0</v>
      </c>
      <c r="X34" s="63"/>
      <c r="Y34" s="63"/>
      <c r="Z34" s="63"/>
      <c r="AA34" s="63" t="s">
        <v>170</v>
      </c>
    </row>
    <row r="35" spans="1:27" ht="16.5" customHeight="1">
      <c r="A35" s="9">
        <v>25</v>
      </c>
      <c r="B35" s="9">
        <v>15020019053</v>
      </c>
      <c r="C35" s="9" t="s">
        <v>91</v>
      </c>
      <c r="D35" s="2">
        <v>9.5</v>
      </c>
      <c r="E35" s="2"/>
      <c r="F35" s="2"/>
      <c r="G35" s="4">
        <f t="shared" si="2"/>
        <v>9.5</v>
      </c>
      <c r="H35" s="2">
        <v>8</v>
      </c>
      <c r="I35" s="2"/>
      <c r="J35" s="2"/>
      <c r="K35" s="2"/>
      <c r="L35" s="4">
        <f t="shared" si="3"/>
        <v>8</v>
      </c>
      <c r="M35" s="2">
        <v>0</v>
      </c>
      <c r="N35" s="2"/>
      <c r="O35" s="4">
        <f t="shared" si="4"/>
        <v>0</v>
      </c>
      <c r="P35" s="2"/>
      <c r="Q35" s="2">
        <v>0</v>
      </c>
      <c r="R35" s="4">
        <f t="shared" si="5"/>
        <v>0</v>
      </c>
      <c r="S35" s="42">
        <f t="shared" si="6"/>
        <v>17.5</v>
      </c>
      <c r="T35" s="15">
        <f t="shared" si="0"/>
        <v>8.75</v>
      </c>
      <c r="U35" s="43">
        <v>20</v>
      </c>
      <c r="V35" s="14">
        <f t="shared" si="7"/>
        <v>10</v>
      </c>
      <c r="W35" s="13">
        <f t="shared" si="1"/>
        <v>18.75</v>
      </c>
      <c r="X35" s="2"/>
      <c r="Y35" s="2"/>
      <c r="Z35" s="2"/>
      <c r="AA35" s="2"/>
    </row>
    <row r="36" spans="1:27" ht="15">
      <c r="A36" s="9">
        <v>26</v>
      </c>
      <c r="B36" s="9">
        <v>15020019054</v>
      </c>
      <c r="C36" s="9" t="s">
        <v>92</v>
      </c>
      <c r="D36" s="7">
        <v>9</v>
      </c>
      <c r="E36" s="7"/>
      <c r="F36" s="2"/>
      <c r="G36" s="4">
        <f t="shared" si="2"/>
        <v>9</v>
      </c>
      <c r="H36" s="7">
        <v>9</v>
      </c>
      <c r="I36" s="7"/>
      <c r="J36" s="2"/>
      <c r="K36" s="2"/>
      <c r="L36" s="4">
        <f t="shared" si="3"/>
        <v>9</v>
      </c>
      <c r="M36" s="7">
        <v>6</v>
      </c>
      <c r="N36" s="7"/>
      <c r="O36" s="4">
        <f t="shared" si="4"/>
        <v>6</v>
      </c>
      <c r="P36" s="2">
        <v>7</v>
      </c>
      <c r="Q36" s="7"/>
      <c r="R36" s="4">
        <f t="shared" si="5"/>
        <v>7</v>
      </c>
      <c r="S36" s="42">
        <f t="shared" si="6"/>
        <v>31</v>
      </c>
      <c r="T36" s="15">
        <f t="shared" si="0"/>
        <v>15.5</v>
      </c>
      <c r="U36" s="43">
        <v>47</v>
      </c>
      <c r="V36" s="14">
        <f t="shared" si="7"/>
        <v>23.5</v>
      </c>
      <c r="W36" s="13">
        <f t="shared" si="1"/>
        <v>39</v>
      </c>
      <c r="X36" s="5"/>
      <c r="Y36" s="17"/>
      <c r="Z36" s="17"/>
      <c r="AA36" s="3"/>
    </row>
    <row r="37" spans="1:27" ht="15">
      <c r="A37" s="9">
        <v>27</v>
      </c>
      <c r="B37" s="9">
        <v>15020019055</v>
      </c>
      <c r="C37" s="9" t="s">
        <v>93</v>
      </c>
      <c r="D37" s="7">
        <v>8</v>
      </c>
      <c r="E37" s="7"/>
      <c r="F37" s="2"/>
      <c r="G37" s="4">
        <f t="shared" si="2"/>
        <v>8</v>
      </c>
      <c r="H37" s="7">
        <v>2</v>
      </c>
      <c r="I37" s="7"/>
      <c r="J37" s="2">
        <v>3</v>
      </c>
      <c r="K37" s="2">
        <f>J37*0.7</f>
        <v>2.0999999999999996</v>
      </c>
      <c r="L37" s="4">
        <f t="shared" si="3"/>
        <v>2.0999999999999996</v>
      </c>
      <c r="M37" s="7">
        <v>0</v>
      </c>
      <c r="N37" s="7">
        <v>0</v>
      </c>
      <c r="O37" s="4">
        <f t="shared" si="4"/>
        <v>0</v>
      </c>
      <c r="P37" s="2">
        <v>0</v>
      </c>
      <c r="Q37" s="7">
        <v>0</v>
      </c>
      <c r="R37" s="4">
        <f t="shared" si="5"/>
        <v>0</v>
      </c>
      <c r="S37" s="42">
        <f t="shared" si="6"/>
        <v>10.1</v>
      </c>
      <c r="T37" s="15">
        <f t="shared" si="0"/>
        <v>5.05</v>
      </c>
      <c r="U37" s="43">
        <v>15</v>
      </c>
      <c r="V37" s="14">
        <f t="shared" si="7"/>
        <v>7.5</v>
      </c>
      <c r="W37" s="13">
        <f t="shared" si="1"/>
        <v>12.55</v>
      </c>
      <c r="X37" s="6"/>
      <c r="Y37" s="17"/>
      <c r="Z37" s="17"/>
      <c r="AA37" s="3"/>
    </row>
    <row r="38" spans="1:27" ht="15">
      <c r="A38" s="9">
        <v>28</v>
      </c>
      <c r="B38" s="9">
        <v>15020019056</v>
      </c>
      <c r="C38" s="9" t="s">
        <v>94</v>
      </c>
      <c r="D38" s="7">
        <v>6</v>
      </c>
      <c r="E38" s="7">
        <v>1</v>
      </c>
      <c r="F38" s="2">
        <f>E38*0.7</f>
        <v>0.7</v>
      </c>
      <c r="G38" s="4">
        <f t="shared" si="2"/>
        <v>6</v>
      </c>
      <c r="H38" s="7">
        <v>5</v>
      </c>
      <c r="I38" s="7"/>
      <c r="J38" s="2">
        <v>3</v>
      </c>
      <c r="K38" s="2">
        <f>J38*0.7</f>
        <v>2.0999999999999996</v>
      </c>
      <c r="L38" s="4">
        <f t="shared" si="3"/>
        <v>5</v>
      </c>
      <c r="M38" s="7">
        <v>0</v>
      </c>
      <c r="N38" s="7">
        <v>0</v>
      </c>
      <c r="O38" s="4">
        <f t="shared" si="4"/>
        <v>0</v>
      </c>
      <c r="P38" s="2">
        <v>5</v>
      </c>
      <c r="Q38" s="7"/>
      <c r="R38" s="4">
        <f t="shared" si="5"/>
        <v>5</v>
      </c>
      <c r="S38" s="42">
        <f t="shared" si="6"/>
        <v>16</v>
      </c>
      <c r="T38" s="15">
        <f t="shared" si="0"/>
        <v>8</v>
      </c>
      <c r="U38" s="43">
        <v>16</v>
      </c>
      <c r="V38" s="14">
        <f t="shared" si="7"/>
        <v>8</v>
      </c>
      <c r="W38" s="13">
        <f t="shared" si="1"/>
        <v>16</v>
      </c>
      <c r="X38" s="5"/>
      <c r="Y38" s="17"/>
      <c r="Z38" s="17"/>
      <c r="AA38" s="3"/>
    </row>
    <row r="39" spans="1:27" ht="15">
      <c r="A39" s="9">
        <v>29</v>
      </c>
      <c r="B39" s="9">
        <v>15020019057</v>
      </c>
      <c r="C39" s="9" t="s">
        <v>95</v>
      </c>
      <c r="D39" s="7">
        <v>9.5</v>
      </c>
      <c r="E39" s="7"/>
      <c r="F39" s="2"/>
      <c r="G39" s="4">
        <f t="shared" si="2"/>
        <v>9.5</v>
      </c>
      <c r="H39" s="7">
        <v>0</v>
      </c>
      <c r="I39" s="7"/>
      <c r="J39" s="2">
        <v>0</v>
      </c>
      <c r="K39" s="2">
        <f>J39*0.7</f>
        <v>0</v>
      </c>
      <c r="L39" s="4">
        <f t="shared" si="3"/>
        <v>0</v>
      </c>
      <c r="M39" s="7">
        <v>4</v>
      </c>
      <c r="N39" s="7"/>
      <c r="O39" s="4">
        <f t="shared" si="4"/>
        <v>4</v>
      </c>
      <c r="P39" s="2"/>
      <c r="Q39" s="7"/>
      <c r="R39" s="4">
        <f t="shared" si="5"/>
        <v>0</v>
      </c>
      <c r="S39" s="42">
        <f t="shared" si="6"/>
        <v>13.5</v>
      </c>
      <c r="T39" s="15">
        <f t="shared" si="0"/>
        <v>6.75</v>
      </c>
      <c r="U39" s="43">
        <v>18</v>
      </c>
      <c r="V39" s="14">
        <f t="shared" si="7"/>
        <v>9</v>
      </c>
      <c r="W39" s="13">
        <f t="shared" si="1"/>
        <v>15.75</v>
      </c>
      <c r="X39" s="6"/>
      <c r="Y39" s="17"/>
      <c r="Z39" s="17"/>
      <c r="AA39" s="3"/>
    </row>
    <row r="40" spans="1:27" ht="15">
      <c r="A40" s="9">
        <v>30</v>
      </c>
      <c r="B40" s="35">
        <v>15020019059</v>
      </c>
      <c r="C40" s="35" t="s">
        <v>96</v>
      </c>
      <c r="D40" s="7">
        <v>7.5</v>
      </c>
      <c r="E40" s="7"/>
      <c r="F40" s="2"/>
      <c r="G40" s="4">
        <f t="shared" si="2"/>
        <v>7.5</v>
      </c>
      <c r="H40" s="7">
        <v>4</v>
      </c>
      <c r="I40" s="7"/>
      <c r="J40" s="2">
        <v>4</v>
      </c>
      <c r="K40" s="2">
        <f>J40*0.7</f>
        <v>2.8</v>
      </c>
      <c r="L40" s="4">
        <f t="shared" si="3"/>
        <v>4</v>
      </c>
      <c r="M40" s="7">
        <v>0</v>
      </c>
      <c r="N40" s="7">
        <v>3</v>
      </c>
      <c r="O40" s="4">
        <f t="shared" si="4"/>
        <v>3</v>
      </c>
      <c r="P40" s="2">
        <v>0</v>
      </c>
      <c r="Q40" s="7">
        <v>0</v>
      </c>
      <c r="R40" s="4">
        <f t="shared" si="5"/>
        <v>0</v>
      </c>
      <c r="S40" s="42">
        <f t="shared" si="6"/>
        <v>14.5</v>
      </c>
      <c r="T40" s="15">
        <f t="shared" si="0"/>
        <v>7.25</v>
      </c>
      <c r="U40" s="43">
        <v>25</v>
      </c>
      <c r="V40" s="14">
        <f t="shared" si="7"/>
        <v>12.5</v>
      </c>
      <c r="W40" s="13">
        <f t="shared" si="1"/>
        <v>19.75</v>
      </c>
      <c r="X40" s="5"/>
      <c r="Y40" s="17"/>
      <c r="Z40" s="17"/>
      <c r="AA40" s="3"/>
    </row>
    <row r="41" spans="1:27" ht="15">
      <c r="A41" s="9">
        <v>31</v>
      </c>
      <c r="B41" s="36">
        <v>15020019060</v>
      </c>
      <c r="C41" s="36" t="s">
        <v>97</v>
      </c>
      <c r="D41" s="7">
        <v>7</v>
      </c>
      <c r="E41" s="7"/>
      <c r="F41" s="2"/>
      <c r="G41" s="4">
        <f t="shared" si="2"/>
        <v>7</v>
      </c>
      <c r="H41" s="7"/>
      <c r="I41" s="7"/>
      <c r="J41" s="2">
        <v>3</v>
      </c>
      <c r="K41" s="2">
        <f>J41*0.7</f>
        <v>2.0999999999999996</v>
      </c>
      <c r="L41" s="4">
        <f t="shared" si="3"/>
        <v>2.0999999999999996</v>
      </c>
      <c r="M41" s="7">
        <v>6</v>
      </c>
      <c r="N41" s="7">
        <v>6</v>
      </c>
      <c r="O41" s="4">
        <f t="shared" si="4"/>
        <v>6</v>
      </c>
      <c r="P41" s="2">
        <v>5</v>
      </c>
      <c r="Q41" s="7">
        <v>3</v>
      </c>
      <c r="R41" s="4">
        <f t="shared" si="5"/>
        <v>5</v>
      </c>
      <c r="S41" s="42">
        <f t="shared" si="6"/>
        <v>20.1</v>
      </c>
      <c r="T41" s="15">
        <f t="shared" si="0"/>
        <v>10.05</v>
      </c>
      <c r="U41" s="43">
        <v>48</v>
      </c>
      <c r="V41" s="14">
        <f t="shared" si="7"/>
        <v>24</v>
      </c>
      <c r="W41" s="13">
        <f t="shared" si="1"/>
        <v>34.05</v>
      </c>
      <c r="X41" s="5"/>
      <c r="Y41" s="38"/>
      <c r="Z41" s="38"/>
      <c r="AA41" s="3"/>
    </row>
    <row r="42" spans="1:27" ht="15">
      <c r="A42" s="9">
        <v>32</v>
      </c>
      <c r="B42" s="36">
        <v>15020019065</v>
      </c>
      <c r="C42" s="36" t="s">
        <v>98</v>
      </c>
      <c r="D42" s="7">
        <v>10</v>
      </c>
      <c r="E42" s="7"/>
      <c r="F42" s="2"/>
      <c r="G42" s="4">
        <f t="shared" si="2"/>
        <v>10</v>
      </c>
      <c r="H42" s="7">
        <v>7</v>
      </c>
      <c r="I42" s="7"/>
      <c r="J42" s="2"/>
      <c r="K42" s="2"/>
      <c r="L42" s="4">
        <f t="shared" si="3"/>
        <v>7</v>
      </c>
      <c r="M42" s="7">
        <v>5</v>
      </c>
      <c r="N42" s="7"/>
      <c r="O42" s="4">
        <f t="shared" si="4"/>
        <v>5</v>
      </c>
      <c r="P42" s="2">
        <v>1</v>
      </c>
      <c r="Q42" s="7">
        <v>0</v>
      </c>
      <c r="R42" s="4">
        <f t="shared" si="5"/>
        <v>1</v>
      </c>
      <c r="S42" s="42">
        <f t="shared" si="6"/>
        <v>23</v>
      </c>
      <c r="T42" s="15">
        <f t="shared" si="0"/>
        <v>11.5</v>
      </c>
      <c r="U42" s="43">
        <v>29</v>
      </c>
      <c r="V42" s="14">
        <f t="shared" si="7"/>
        <v>14.5</v>
      </c>
      <c r="W42" s="13">
        <f t="shared" si="1"/>
        <v>26</v>
      </c>
      <c r="X42" s="5"/>
      <c r="Y42" s="38"/>
      <c r="Z42" s="38"/>
      <c r="AA42" s="3"/>
    </row>
    <row r="43" spans="1:27" ht="15">
      <c r="A43" s="9">
        <v>33</v>
      </c>
      <c r="B43" s="36">
        <v>15020019068</v>
      </c>
      <c r="C43" s="36" t="s">
        <v>99</v>
      </c>
      <c r="D43" s="7">
        <v>9.5</v>
      </c>
      <c r="E43" s="7"/>
      <c r="F43" s="2"/>
      <c r="G43" s="4">
        <f t="shared" si="2"/>
        <v>9.5</v>
      </c>
      <c r="H43" s="7">
        <v>10</v>
      </c>
      <c r="I43" s="7"/>
      <c r="J43" s="2"/>
      <c r="K43" s="2"/>
      <c r="L43" s="4">
        <f t="shared" si="3"/>
        <v>10</v>
      </c>
      <c r="M43" s="7">
        <v>7</v>
      </c>
      <c r="N43" s="7"/>
      <c r="O43" s="4">
        <f t="shared" si="4"/>
        <v>7</v>
      </c>
      <c r="P43" s="2">
        <v>2</v>
      </c>
      <c r="Q43" s="7">
        <v>2</v>
      </c>
      <c r="R43" s="4">
        <f t="shared" si="5"/>
        <v>2</v>
      </c>
      <c r="S43" s="42">
        <f t="shared" si="6"/>
        <v>28.5</v>
      </c>
      <c r="T43" s="15">
        <f t="shared" si="0"/>
        <v>14.25</v>
      </c>
      <c r="U43" s="43">
        <v>45</v>
      </c>
      <c r="V43" s="14">
        <f t="shared" si="7"/>
        <v>22.5</v>
      </c>
      <c r="W43" s="13">
        <f t="shared" si="1"/>
        <v>36.75</v>
      </c>
      <c r="X43" s="5"/>
      <c r="Y43" s="38"/>
      <c r="Z43" s="38"/>
      <c r="AA43" s="3"/>
    </row>
    <row r="44" spans="1:27" ht="16.5" customHeight="1">
      <c r="A44" s="9">
        <v>34</v>
      </c>
      <c r="B44" s="36">
        <v>15020019082</v>
      </c>
      <c r="C44" s="36" t="s">
        <v>100</v>
      </c>
      <c r="D44" s="7">
        <v>7.5</v>
      </c>
      <c r="E44" s="7"/>
      <c r="F44" s="2"/>
      <c r="G44" s="4">
        <f t="shared" si="2"/>
        <v>7.5</v>
      </c>
      <c r="H44" s="7">
        <v>10</v>
      </c>
      <c r="I44" s="7"/>
      <c r="J44" s="2"/>
      <c r="K44" s="2"/>
      <c r="L44" s="4">
        <f t="shared" si="3"/>
        <v>10</v>
      </c>
      <c r="M44" s="7"/>
      <c r="N44" s="7"/>
      <c r="O44" s="4">
        <f t="shared" si="4"/>
        <v>0</v>
      </c>
      <c r="P44" s="2">
        <v>1</v>
      </c>
      <c r="Q44" s="7"/>
      <c r="R44" s="4">
        <f t="shared" si="5"/>
        <v>1</v>
      </c>
      <c r="S44" s="42">
        <f t="shared" si="6"/>
        <v>18.5</v>
      </c>
      <c r="T44" s="15">
        <f t="shared" si="0"/>
        <v>9.25</v>
      </c>
      <c r="U44" s="43">
        <v>44</v>
      </c>
      <c r="V44" s="14">
        <f t="shared" si="7"/>
        <v>22</v>
      </c>
      <c r="W44" s="13">
        <f t="shared" si="1"/>
        <v>31.25</v>
      </c>
      <c r="X44" s="5"/>
      <c r="Y44" s="38"/>
      <c r="Z44" s="38"/>
      <c r="AA44" s="3"/>
    </row>
    <row r="45" spans="1:27" ht="15">
      <c r="A45" s="9">
        <v>35</v>
      </c>
      <c r="B45" s="36">
        <v>15020019087</v>
      </c>
      <c r="C45" s="36" t="s">
        <v>101</v>
      </c>
      <c r="D45" s="7">
        <v>6</v>
      </c>
      <c r="E45" s="7"/>
      <c r="F45" s="2"/>
      <c r="G45" s="4">
        <f t="shared" si="2"/>
        <v>6</v>
      </c>
      <c r="H45" s="7">
        <v>8</v>
      </c>
      <c r="I45" s="7"/>
      <c r="J45" s="2"/>
      <c r="K45" s="2"/>
      <c r="L45" s="4">
        <f t="shared" si="3"/>
        <v>8</v>
      </c>
      <c r="M45" s="7">
        <v>2</v>
      </c>
      <c r="N45" s="7">
        <v>3</v>
      </c>
      <c r="O45" s="4">
        <f t="shared" si="4"/>
        <v>3</v>
      </c>
      <c r="P45" s="2"/>
      <c r="Q45" s="7"/>
      <c r="R45" s="4">
        <f t="shared" si="5"/>
        <v>0</v>
      </c>
      <c r="S45" s="42">
        <f t="shared" si="6"/>
        <v>17</v>
      </c>
      <c r="T45" s="15">
        <f t="shared" si="0"/>
        <v>8.5</v>
      </c>
      <c r="U45" s="43">
        <v>20</v>
      </c>
      <c r="V45" s="14">
        <f t="shared" si="7"/>
        <v>10</v>
      </c>
      <c r="W45" s="13">
        <f t="shared" si="1"/>
        <v>18.5</v>
      </c>
      <c r="X45" s="5"/>
      <c r="Y45" s="38"/>
      <c r="Z45" s="38"/>
      <c r="AA45" s="3"/>
    </row>
    <row r="46" spans="1:27" ht="15">
      <c r="A46" s="9">
        <v>36</v>
      </c>
      <c r="B46" s="36">
        <v>15020019088</v>
      </c>
      <c r="C46" s="36" t="s">
        <v>102</v>
      </c>
      <c r="D46" s="7">
        <v>5</v>
      </c>
      <c r="E46" s="7"/>
      <c r="F46" s="2"/>
      <c r="G46" s="4">
        <f t="shared" si="2"/>
        <v>5</v>
      </c>
      <c r="H46" s="7">
        <v>7</v>
      </c>
      <c r="I46" s="7"/>
      <c r="J46" s="2"/>
      <c r="K46" s="2"/>
      <c r="L46" s="4">
        <f t="shared" si="3"/>
        <v>7</v>
      </c>
      <c r="M46" s="7">
        <v>0</v>
      </c>
      <c r="N46" s="7"/>
      <c r="O46" s="4">
        <f t="shared" si="4"/>
        <v>0</v>
      </c>
      <c r="P46" s="2"/>
      <c r="Q46" s="7"/>
      <c r="R46" s="4">
        <f t="shared" si="5"/>
        <v>0</v>
      </c>
      <c r="S46" s="42">
        <f t="shared" si="6"/>
        <v>12</v>
      </c>
      <c r="T46" s="15">
        <f t="shared" si="0"/>
        <v>6</v>
      </c>
      <c r="U46" s="43">
        <v>16</v>
      </c>
      <c r="V46" s="14">
        <f t="shared" si="7"/>
        <v>8</v>
      </c>
      <c r="W46" s="13">
        <f t="shared" si="1"/>
        <v>14</v>
      </c>
      <c r="X46" s="5"/>
      <c r="Y46" s="38"/>
      <c r="Z46" s="38"/>
      <c r="AA46" s="3"/>
    </row>
    <row r="47" spans="1:27" ht="15">
      <c r="A47" s="9">
        <v>37</v>
      </c>
      <c r="B47" s="36">
        <v>15020019089</v>
      </c>
      <c r="C47" s="36" t="s">
        <v>103</v>
      </c>
      <c r="D47" s="7">
        <v>7.5</v>
      </c>
      <c r="E47" s="7"/>
      <c r="F47" s="2"/>
      <c r="G47" s="4">
        <f t="shared" si="2"/>
        <v>7.5</v>
      </c>
      <c r="H47" s="7">
        <v>6</v>
      </c>
      <c r="I47" s="7"/>
      <c r="J47" s="2"/>
      <c r="K47" s="2"/>
      <c r="L47" s="4">
        <f t="shared" si="3"/>
        <v>6</v>
      </c>
      <c r="M47" s="7">
        <v>1</v>
      </c>
      <c r="N47" s="7">
        <v>0</v>
      </c>
      <c r="O47" s="4">
        <f t="shared" si="4"/>
        <v>1</v>
      </c>
      <c r="P47" s="2">
        <v>2</v>
      </c>
      <c r="Q47" s="7">
        <v>0</v>
      </c>
      <c r="R47" s="4">
        <f t="shared" si="5"/>
        <v>2</v>
      </c>
      <c r="S47" s="42">
        <f t="shared" si="6"/>
        <v>16.5</v>
      </c>
      <c r="T47" s="15">
        <f t="shared" si="0"/>
        <v>8.25</v>
      </c>
      <c r="U47" s="43">
        <v>39</v>
      </c>
      <c r="V47" s="14">
        <f t="shared" si="7"/>
        <v>19.5</v>
      </c>
      <c r="W47" s="13">
        <f t="shared" si="1"/>
        <v>27.75</v>
      </c>
      <c r="X47" s="5"/>
      <c r="Y47" s="38"/>
      <c r="Z47" s="38"/>
      <c r="AA47" s="3"/>
    </row>
    <row r="48" spans="1:27" ht="15">
      <c r="A48" s="9">
        <v>38</v>
      </c>
      <c r="B48" s="36">
        <v>15020019092</v>
      </c>
      <c r="C48" s="36" t="s">
        <v>104</v>
      </c>
      <c r="D48" s="7">
        <v>9</v>
      </c>
      <c r="E48" s="7"/>
      <c r="F48" s="2"/>
      <c r="G48" s="4">
        <f t="shared" si="2"/>
        <v>9</v>
      </c>
      <c r="H48" s="7">
        <v>9</v>
      </c>
      <c r="I48" s="7"/>
      <c r="J48" s="2"/>
      <c r="K48" s="2"/>
      <c r="L48" s="4">
        <f t="shared" si="3"/>
        <v>9</v>
      </c>
      <c r="M48" s="7">
        <v>2</v>
      </c>
      <c r="N48" s="7">
        <v>4</v>
      </c>
      <c r="O48" s="4">
        <f t="shared" si="4"/>
        <v>4</v>
      </c>
      <c r="P48" s="2">
        <v>5</v>
      </c>
      <c r="Q48" s="7"/>
      <c r="R48" s="4">
        <f t="shared" si="5"/>
        <v>5</v>
      </c>
      <c r="S48" s="42">
        <f t="shared" si="6"/>
        <v>27</v>
      </c>
      <c r="T48" s="15">
        <f t="shared" si="0"/>
        <v>13.5</v>
      </c>
      <c r="U48" s="43">
        <v>38</v>
      </c>
      <c r="V48" s="14">
        <f t="shared" si="7"/>
        <v>19</v>
      </c>
      <c r="W48" s="13">
        <f t="shared" si="1"/>
        <v>32.5</v>
      </c>
      <c r="X48" s="5"/>
      <c r="Y48" s="38"/>
      <c r="Z48" s="38"/>
      <c r="AA48" s="3"/>
    </row>
    <row r="49" spans="1:27" ht="15">
      <c r="A49" s="9">
        <v>39</v>
      </c>
      <c r="B49" s="10">
        <v>15020019094</v>
      </c>
      <c r="C49" s="10" t="s">
        <v>105</v>
      </c>
      <c r="D49" s="10">
        <v>10</v>
      </c>
      <c r="E49" s="10"/>
      <c r="F49" s="2"/>
      <c r="G49" s="4">
        <f t="shared" si="2"/>
        <v>10</v>
      </c>
      <c r="H49" s="10">
        <v>8</v>
      </c>
      <c r="I49" s="10"/>
      <c r="J49" s="10"/>
      <c r="K49" s="2"/>
      <c r="L49" s="4">
        <f t="shared" si="3"/>
        <v>8</v>
      </c>
      <c r="M49" s="10">
        <v>4</v>
      </c>
      <c r="N49" s="10"/>
      <c r="O49" s="4">
        <f t="shared" si="4"/>
        <v>4</v>
      </c>
      <c r="P49" s="10">
        <v>6</v>
      </c>
      <c r="Q49" s="10"/>
      <c r="R49" s="4">
        <f t="shared" si="5"/>
        <v>6</v>
      </c>
      <c r="S49" s="42">
        <f t="shared" si="6"/>
        <v>28</v>
      </c>
      <c r="T49" s="15">
        <f t="shared" si="0"/>
        <v>14</v>
      </c>
      <c r="U49" s="43">
        <v>49</v>
      </c>
      <c r="V49" s="14">
        <f t="shared" si="7"/>
        <v>24.5</v>
      </c>
      <c r="W49" s="13">
        <f t="shared" si="1"/>
        <v>38.5</v>
      </c>
      <c r="X49" s="10"/>
      <c r="Y49" s="10"/>
      <c r="Z49" s="10"/>
      <c r="AA49" s="10"/>
    </row>
    <row r="50" spans="1:27" ht="15">
      <c r="A50" s="35">
        <v>40</v>
      </c>
      <c r="B50" s="41">
        <v>15020019095</v>
      </c>
      <c r="C50" s="41" t="s">
        <v>106</v>
      </c>
      <c r="D50" s="41">
        <v>10</v>
      </c>
      <c r="E50" s="41"/>
      <c r="F50" s="2"/>
      <c r="G50" s="4">
        <f t="shared" si="2"/>
        <v>10</v>
      </c>
      <c r="H50" s="41">
        <v>7</v>
      </c>
      <c r="I50" s="41"/>
      <c r="J50" s="41"/>
      <c r="K50" s="2"/>
      <c r="L50" s="4">
        <f t="shared" si="3"/>
        <v>7</v>
      </c>
      <c r="M50" s="41">
        <v>4</v>
      </c>
      <c r="N50" s="41"/>
      <c r="O50" s="4">
        <f t="shared" si="4"/>
        <v>4</v>
      </c>
      <c r="P50" s="41">
        <v>5</v>
      </c>
      <c r="Q50" s="41"/>
      <c r="R50" s="4">
        <f t="shared" si="5"/>
        <v>5</v>
      </c>
      <c r="S50" s="42">
        <f t="shared" si="6"/>
        <v>26</v>
      </c>
      <c r="T50" s="15">
        <f t="shared" si="0"/>
        <v>13</v>
      </c>
      <c r="U50" s="43">
        <v>39</v>
      </c>
      <c r="V50" s="14">
        <f t="shared" si="7"/>
        <v>19.5</v>
      </c>
      <c r="W50" s="13">
        <f t="shared" si="1"/>
        <v>32.5</v>
      </c>
      <c r="X50" s="41"/>
      <c r="Y50" s="41"/>
      <c r="Z50" s="41"/>
      <c r="AA50" s="41"/>
    </row>
    <row r="51" spans="1:27" ht="15">
      <c r="A51" s="9">
        <v>41</v>
      </c>
      <c r="B51" s="10">
        <v>15020019096</v>
      </c>
      <c r="C51" s="10" t="s">
        <v>107</v>
      </c>
      <c r="D51" s="10">
        <v>10</v>
      </c>
      <c r="E51" s="10"/>
      <c r="F51" s="2"/>
      <c r="G51" s="4">
        <f t="shared" si="2"/>
        <v>10</v>
      </c>
      <c r="H51" s="10">
        <v>10</v>
      </c>
      <c r="I51" s="10"/>
      <c r="J51" s="10"/>
      <c r="K51" s="2"/>
      <c r="L51" s="4">
        <f t="shared" si="3"/>
        <v>10</v>
      </c>
      <c r="M51" s="10">
        <v>2</v>
      </c>
      <c r="N51" s="10"/>
      <c r="O51" s="4">
        <f t="shared" si="4"/>
        <v>2</v>
      </c>
      <c r="P51" s="10">
        <v>1</v>
      </c>
      <c r="Q51" s="10">
        <v>2</v>
      </c>
      <c r="R51" s="4">
        <f t="shared" si="5"/>
        <v>2</v>
      </c>
      <c r="S51" s="42">
        <f t="shared" si="6"/>
        <v>24</v>
      </c>
      <c r="T51" s="15">
        <f t="shared" si="0"/>
        <v>12</v>
      </c>
      <c r="U51" s="43">
        <v>46</v>
      </c>
      <c r="V51" s="14">
        <f t="shared" si="7"/>
        <v>23</v>
      </c>
      <c r="W51" s="13">
        <f t="shared" si="1"/>
        <v>35</v>
      </c>
      <c r="X51" s="10"/>
      <c r="Y51" s="10"/>
      <c r="Z51" s="10"/>
      <c r="AA51" s="10"/>
    </row>
    <row r="52" spans="1:27" ht="15">
      <c r="A52" s="77">
        <v>42</v>
      </c>
      <c r="B52" s="71">
        <v>15020019098</v>
      </c>
      <c r="C52" s="71" t="s">
        <v>108</v>
      </c>
      <c r="D52" s="71"/>
      <c r="E52" s="71"/>
      <c r="F52" s="63"/>
      <c r="G52" s="64">
        <f t="shared" si="2"/>
        <v>0</v>
      </c>
      <c r="H52" s="71"/>
      <c r="I52" s="71"/>
      <c r="J52" s="71"/>
      <c r="K52" s="63"/>
      <c r="L52" s="64">
        <f t="shared" si="3"/>
        <v>0</v>
      </c>
      <c r="M52" s="71"/>
      <c r="N52" s="71"/>
      <c r="O52" s="64">
        <f t="shared" si="4"/>
        <v>0</v>
      </c>
      <c r="P52" s="71"/>
      <c r="Q52" s="71"/>
      <c r="R52" s="64">
        <f t="shared" si="5"/>
        <v>0</v>
      </c>
      <c r="S52" s="65">
        <f t="shared" si="6"/>
        <v>0</v>
      </c>
      <c r="T52" s="72">
        <f t="shared" si="0"/>
        <v>0</v>
      </c>
      <c r="U52" s="67">
        <v>11</v>
      </c>
      <c r="V52" s="66">
        <f t="shared" si="7"/>
        <v>5.5</v>
      </c>
      <c r="W52" s="73">
        <f t="shared" si="1"/>
        <v>5.5</v>
      </c>
      <c r="X52" s="71"/>
      <c r="Y52" s="71"/>
      <c r="Z52" s="71"/>
      <c r="AA52" s="71" t="s">
        <v>170</v>
      </c>
    </row>
    <row r="53" spans="1:27" ht="15">
      <c r="A53" s="9">
        <v>43</v>
      </c>
      <c r="B53" s="10">
        <v>15020019122</v>
      </c>
      <c r="C53" s="10" t="s">
        <v>109</v>
      </c>
      <c r="D53" s="10">
        <v>9.5</v>
      </c>
      <c r="E53" s="10"/>
      <c r="F53" s="2"/>
      <c r="G53" s="4">
        <f t="shared" si="2"/>
        <v>9.5</v>
      </c>
      <c r="H53" s="10">
        <v>3</v>
      </c>
      <c r="I53" s="10"/>
      <c r="J53" s="10">
        <v>5</v>
      </c>
      <c r="K53" s="2">
        <f>J53*0.7</f>
        <v>3.5</v>
      </c>
      <c r="L53" s="4">
        <f t="shared" si="3"/>
        <v>3.5</v>
      </c>
      <c r="M53" s="10">
        <v>0</v>
      </c>
      <c r="N53" s="10"/>
      <c r="O53" s="4">
        <f t="shared" si="4"/>
        <v>0</v>
      </c>
      <c r="P53" s="10">
        <v>0</v>
      </c>
      <c r="Q53" s="10"/>
      <c r="R53" s="4">
        <f t="shared" si="5"/>
        <v>0</v>
      </c>
      <c r="S53" s="42">
        <f t="shared" si="6"/>
        <v>13</v>
      </c>
      <c r="T53" s="15">
        <f t="shared" si="0"/>
        <v>6.5</v>
      </c>
      <c r="U53" s="43">
        <v>14</v>
      </c>
      <c r="V53" s="14">
        <f t="shared" si="7"/>
        <v>7</v>
      </c>
      <c r="W53" s="13">
        <f t="shared" si="1"/>
        <v>13.5</v>
      </c>
      <c r="X53" s="10"/>
      <c r="Y53" s="10"/>
      <c r="Z53" s="10"/>
      <c r="AA53" s="10"/>
    </row>
    <row r="54" spans="1:27" ht="15">
      <c r="A54" s="35">
        <v>44</v>
      </c>
      <c r="B54" s="10">
        <v>15020019124</v>
      </c>
      <c r="C54" s="10" t="s">
        <v>110</v>
      </c>
      <c r="D54" s="10">
        <v>9.5</v>
      </c>
      <c r="E54" s="10"/>
      <c r="F54" s="2"/>
      <c r="G54" s="4">
        <f t="shared" si="2"/>
        <v>9.5</v>
      </c>
      <c r="H54" s="10">
        <v>7</v>
      </c>
      <c r="I54" s="10"/>
      <c r="J54" s="10"/>
      <c r="K54" s="2"/>
      <c r="L54" s="4">
        <f t="shared" si="3"/>
        <v>7</v>
      </c>
      <c r="M54" s="10">
        <v>8</v>
      </c>
      <c r="N54" s="10"/>
      <c r="O54" s="4">
        <f t="shared" si="4"/>
        <v>8</v>
      </c>
      <c r="P54" s="10">
        <v>7</v>
      </c>
      <c r="Q54" s="10"/>
      <c r="R54" s="4">
        <f t="shared" si="5"/>
        <v>7</v>
      </c>
      <c r="S54" s="42">
        <f t="shared" si="6"/>
        <v>31.5</v>
      </c>
      <c r="T54" s="15">
        <f t="shared" si="0"/>
        <v>15.75</v>
      </c>
      <c r="U54" s="43">
        <v>38</v>
      </c>
      <c r="V54" s="14">
        <f t="shared" si="7"/>
        <v>19</v>
      </c>
      <c r="W54" s="13">
        <f t="shared" si="1"/>
        <v>34.75</v>
      </c>
      <c r="X54" s="10"/>
      <c r="Y54" s="10"/>
      <c r="Z54" s="10"/>
      <c r="AA54" s="10"/>
    </row>
    <row r="55" spans="1:27" ht="15">
      <c r="A55" s="35">
        <v>45</v>
      </c>
      <c r="B55" s="41">
        <v>15020019125</v>
      </c>
      <c r="C55" s="41" t="s">
        <v>111</v>
      </c>
      <c r="D55" s="41">
        <v>10</v>
      </c>
      <c r="E55" s="41"/>
      <c r="F55" s="2"/>
      <c r="G55" s="4">
        <f t="shared" si="2"/>
        <v>10</v>
      </c>
      <c r="H55" s="41">
        <v>7</v>
      </c>
      <c r="I55" s="41"/>
      <c r="J55" s="41"/>
      <c r="K55" s="2"/>
      <c r="L55" s="4">
        <f t="shared" si="3"/>
        <v>7</v>
      </c>
      <c r="M55" s="41">
        <v>5</v>
      </c>
      <c r="N55" s="41">
        <v>2</v>
      </c>
      <c r="O55" s="4">
        <f t="shared" si="4"/>
        <v>5</v>
      </c>
      <c r="P55" s="41">
        <v>5</v>
      </c>
      <c r="Q55" s="41">
        <v>7</v>
      </c>
      <c r="R55" s="4">
        <f t="shared" si="5"/>
        <v>7</v>
      </c>
      <c r="S55" s="42">
        <f t="shared" si="6"/>
        <v>29</v>
      </c>
      <c r="T55" s="15">
        <f t="shared" si="0"/>
        <v>14.5</v>
      </c>
      <c r="U55" s="43">
        <v>29</v>
      </c>
      <c r="V55" s="14">
        <f t="shared" si="7"/>
        <v>14.5</v>
      </c>
      <c r="W55" s="13">
        <f t="shared" si="1"/>
        <v>29</v>
      </c>
      <c r="X55" s="41"/>
      <c r="Y55" s="41"/>
      <c r="Z55" s="41"/>
      <c r="AA55" s="41"/>
    </row>
    <row r="56" spans="1:27" ht="15">
      <c r="A56" s="63">
        <v>46</v>
      </c>
      <c r="B56" s="71">
        <v>15020019126</v>
      </c>
      <c r="C56" s="71" t="s">
        <v>112</v>
      </c>
      <c r="D56" s="71">
        <v>3</v>
      </c>
      <c r="E56" s="71"/>
      <c r="F56" s="63"/>
      <c r="G56" s="64">
        <f t="shared" si="2"/>
        <v>3</v>
      </c>
      <c r="H56" s="71"/>
      <c r="I56" s="71"/>
      <c r="J56" s="71"/>
      <c r="K56" s="63"/>
      <c r="L56" s="64">
        <f t="shared" si="3"/>
        <v>0</v>
      </c>
      <c r="M56" s="71"/>
      <c r="N56" s="71"/>
      <c r="O56" s="64">
        <f t="shared" si="4"/>
        <v>0</v>
      </c>
      <c r="P56" s="71"/>
      <c r="Q56" s="71"/>
      <c r="R56" s="64">
        <f t="shared" si="5"/>
        <v>0</v>
      </c>
      <c r="S56" s="65">
        <f>G56+L56+O56+R56</f>
        <v>3</v>
      </c>
      <c r="T56" s="72">
        <f t="shared" si="0"/>
        <v>1.5</v>
      </c>
      <c r="U56" s="67">
        <v>5</v>
      </c>
      <c r="V56" s="66">
        <f t="shared" si="7"/>
        <v>2.5</v>
      </c>
      <c r="W56" s="73">
        <f t="shared" si="1"/>
        <v>4</v>
      </c>
      <c r="X56" s="71"/>
      <c r="Y56" s="71"/>
      <c r="Z56" s="71"/>
      <c r="AA56" s="71" t="s">
        <v>170</v>
      </c>
    </row>
    <row r="57" spans="1:27" ht="15">
      <c r="A57" s="27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ht="15">
      <c r="A58" s="2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ht="15">
      <c r="A59" s="2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33" ht="15">
      <c r="A60" s="44" t="s">
        <v>10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 t="s">
        <v>10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:33" ht="15">
      <c r="A61" s="44" t="s">
        <v>11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 t="s">
        <v>14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</sheetData>
  <sheetProtection/>
  <mergeCells count="28">
    <mergeCell ref="A1:B3"/>
    <mergeCell ref="C1:S1"/>
    <mergeCell ref="V1:AA1"/>
    <mergeCell ref="C2:S2"/>
    <mergeCell ref="V2:AA2"/>
    <mergeCell ref="C3:S3"/>
    <mergeCell ref="V3:AA3"/>
    <mergeCell ref="A4:B4"/>
    <mergeCell ref="C4:S4"/>
    <mergeCell ref="V4:AA4"/>
    <mergeCell ref="A5:C5"/>
    <mergeCell ref="D5:W5"/>
    <mergeCell ref="X5:AA5"/>
    <mergeCell ref="A6:C6"/>
    <mergeCell ref="D6:W6"/>
    <mergeCell ref="X6:AA6"/>
    <mergeCell ref="A7:S7"/>
    <mergeCell ref="V7:AA7"/>
    <mergeCell ref="A8:AA8"/>
    <mergeCell ref="A61:S61"/>
    <mergeCell ref="T61:AG61"/>
    <mergeCell ref="A9:A10"/>
    <mergeCell ref="B9:B10"/>
    <mergeCell ref="C9:C10"/>
    <mergeCell ref="AA9:AA10"/>
    <mergeCell ref="A60:S60"/>
    <mergeCell ref="T60:AG60"/>
    <mergeCell ref="D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zoomScalePageLayoutView="0" workbookViewId="0" topLeftCell="A1">
      <selection activeCell="AA51" sqref="AA51"/>
    </sheetView>
  </sheetViews>
  <sheetFormatPr defaultColWidth="9.140625" defaultRowHeight="15"/>
  <cols>
    <col min="1" max="1" width="5.28125" style="0" customWidth="1"/>
    <col min="2" max="2" width="12.421875" style="0" customWidth="1"/>
    <col min="3" max="3" width="34.28125" style="0" customWidth="1"/>
    <col min="4" max="4" width="7.28125" style="0" customWidth="1"/>
    <col min="5" max="5" width="7.28125" style="0" hidden="1" customWidth="1"/>
    <col min="6" max="6" width="6.8515625" style="0" customWidth="1"/>
    <col min="7" max="7" width="6.28125" style="0" customWidth="1"/>
    <col min="8" max="8" width="6.8515625" style="0" customWidth="1"/>
    <col min="9" max="9" width="5.00390625" style="0" hidden="1" customWidth="1"/>
    <col min="10" max="10" width="7.57421875" style="0" hidden="1" customWidth="1"/>
    <col min="11" max="11" width="6.8515625" style="0" customWidth="1"/>
    <col min="12" max="12" width="6.57421875" style="0" customWidth="1"/>
    <col min="13" max="13" width="6.8515625" style="0" customWidth="1"/>
    <col min="14" max="14" width="7.00390625" style="0" customWidth="1"/>
    <col min="15" max="15" width="6.00390625" style="0" customWidth="1"/>
    <col min="16" max="16" width="6.7109375" style="0" customWidth="1"/>
    <col min="17" max="17" width="6.57421875" style="0" customWidth="1"/>
    <col min="18" max="18" width="6.28125" style="0" customWidth="1"/>
    <col min="19" max="19" width="6.00390625" style="0" customWidth="1"/>
    <col min="20" max="21" width="7.140625" style="0" customWidth="1"/>
    <col min="22" max="22" width="5.57421875" style="0" bestFit="1" customWidth="1"/>
    <col min="23" max="23" width="9.28125" style="0" bestFit="1" customWidth="1"/>
    <col min="24" max="24" width="5.57421875" style="0" bestFit="1" customWidth="1"/>
    <col min="25" max="25" width="6.421875" style="0" hidden="1" customWidth="1"/>
    <col min="26" max="26" width="6.421875" style="0" customWidth="1"/>
    <col min="27" max="27" width="6.421875" style="0" bestFit="1" customWidth="1"/>
  </cols>
  <sheetData>
    <row r="1" spans="1:27" ht="22.5" customHeight="1">
      <c r="A1" s="54"/>
      <c r="B1" s="5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3"/>
      <c r="U1" s="25"/>
      <c r="V1" s="61"/>
      <c r="W1" s="61"/>
      <c r="X1" s="61"/>
      <c r="Y1" s="61"/>
      <c r="Z1" s="61"/>
      <c r="AA1" s="61"/>
    </row>
    <row r="2" spans="1:27" ht="17.25" customHeight="1">
      <c r="A2" s="54"/>
      <c r="B2" s="54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2"/>
      <c r="U2" s="26"/>
      <c r="V2" s="61"/>
      <c r="W2" s="61"/>
      <c r="X2" s="61"/>
      <c r="Y2" s="61"/>
      <c r="Z2" s="61"/>
      <c r="AA2" s="61"/>
    </row>
    <row r="3" spans="1:27" ht="19.5" customHeight="1">
      <c r="A3" s="54"/>
      <c r="B3" s="54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2"/>
      <c r="U3" s="26"/>
      <c r="V3" s="61" t="s">
        <v>15</v>
      </c>
      <c r="W3" s="61"/>
      <c r="X3" s="61"/>
      <c r="Y3" s="61"/>
      <c r="Z3" s="61"/>
      <c r="AA3" s="61"/>
    </row>
    <row r="4" spans="1:27" ht="24.75" customHeight="1">
      <c r="A4" s="54"/>
      <c r="B4" s="54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3"/>
      <c r="U4" s="25"/>
      <c r="V4" s="54" t="s">
        <v>17</v>
      </c>
      <c r="W4" s="54"/>
      <c r="X4" s="54"/>
      <c r="Y4" s="54"/>
      <c r="Z4" s="54"/>
      <c r="AA4" s="54"/>
    </row>
    <row r="5" spans="1:27" ht="15">
      <c r="A5" s="59" t="s">
        <v>65</v>
      </c>
      <c r="B5" s="55"/>
      <c r="C5" s="55"/>
      <c r="D5" s="55" t="s">
        <v>64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60" t="s">
        <v>19</v>
      </c>
      <c r="Y5" s="60"/>
      <c r="Z5" s="60"/>
      <c r="AA5" s="60"/>
    </row>
    <row r="6" spans="1:27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54"/>
      <c r="Y6" s="54"/>
      <c r="Z6" s="54"/>
      <c r="AA6" s="54"/>
    </row>
    <row r="7" spans="1:27" ht="15">
      <c r="A7" s="55" t="s">
        <v>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8"/>
      <c r="U7" s="24"/>
      <c r="V7" s="55" t="s">
        <v>20</v>
      </c>
      <c r="W7" s="55"/>
      <c r="X7" s="55"/>
      <c r="Y7" s="55"/>
      <c r="Z7" s="55"/>
      <c r="AA7" s="55"/>
    </row>
    <row r="8" spans="1:27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44.25" customHeight="1">
      <c r="A9" s="45" t="s">
        <v>3</v>
      </c>
      <c r="B9" s="45" t="s">
        <v>4</v>
      </c>
      <c r="C9" s="48" t="s">
        <v>5</v>
      </c>
      <c r="D9" s="51" t="s">
        <v>163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21" t="s">
        <v>6</v>
      </c>
      <c r="T9" s="11">
        <v>0.2</v>
      </c>
      <c r="U9" s="11" t="s">
        <v>7</v>
      </c>
      <c r="V9" s="1" t="s">
        <v>7</v>
      </c>
      <c r="W9" s="19" t="s">
        <v>12</v>
      </c>
      <c r="X9" s="19" t="s">
        <v>13</v>
      </c>
      <c r="Y9" s="20" t="s">
        <v>8</v>
      </c>
      <c r="Z9" s="20" t="s">
        <v>8</v>
      </c>
      <c r="AA9" s="50" t="s">
        <v>9</v>
      </c>
    </row>
    <row r="10" spans="1:27" ht="22.5" customHeight="1">
      <c r="A10" s="46"/>
      <c r="B10" s="47"/>
      <c r="C10" s="49"/>
      <c r="D10" s="4" t="s">
        <v>21</v>
      </c>
      <c r="E10" s="4" t="s">
        <v>156</v>
      </c>
      <c r="F10" s="4" t="s">
        <v>164</v>
      </c>
      <c r="G10" s="4" t="s">
        <v>166</v>
      </c>
      <c r="H10" s="4" t="s">
        <v>22</v>
      </c>
      <c r="I10" s="4">
        <v>10</v>
      </c>
      <c r="J10" s="4" t="s">
        <v>157</v>
      </c>
      <c r="K10" s="4" t="s">
        <v>165</v>
      </c>
      <c r="L10" s="4" t="s">
        <v>167</v>
      </c>
      <c r="M10" s="4" t="s">
        <v>159</v>
      </c>
      <c r="N10" s="4" t="s">
        <v>162</v>
      </c>
      <c r="O10" s="4" t="s">
        <v>168</v>
      </c>
      <c r="P10" s="4" t="s">
        <v>160</v>
      </c>
      <c r="Q10" s="4" t="s">
        <v>161</v>
      </c>
      <c r="R10" s="4" t="s">
        <v>169</v>
      </c>
      <c r="S10" s="16">
        <v>40</v>
      </c>
      <c r="T10" s="14">
        <f>S10/2</f>
        <v>20</v>
      </c>
      <c r="U10" s="12">
        <v>60</v>
      </c>
      <c r="V10" s="14">
        <f>U10/2</f>
        <v>30</v>
      </c>
      <c r="W10" s="12">
        <v>50</v>
      </c>
      <c r="X10" s="4">
        <v>50</v>
      </c>
      <c r="Y10" s="17"/>
      <c r="Z10" s="17">
        <v>100</v>
      </c>
      <c r="AA10" s="50"/>
    </row>
    <row r="11" spans="1:27" ht="15">
      <c r="A11" s="62">
        <v>1</v>
      </c>
      <c r="B11" s="62">
        <v>15020019061</v>
      </c>
      <c r="C11" s="62" t="s">
        <v>113</v>
      </c>
      <c r="D11" s="63"/>
      <c r="E11" s="63"/>
      <c r="F11" s="63"/>
      <c r="G11" s="64">
        <f>MAX(D11,F11)</f>
        <v>0</v>
      </c>
      <c r="H11" s="63"/>
      <c r="I11" s="63"/>
      <c r="J11" s="63"/>
      <c r="K11" s="63"/>
      <c r="L11" s="64">
        <f>MAX(H11,K11)</f>
        <v>0</v>
      </c>
      <c r="M11" s="63"/>
      <c r="N11" s="63"/>
      <c r="O11" s="64">
        <f>MAX(M11,N11)</f>
        <v>0</v>
      </c>
      <c r="P11" s="63"/>
      <c r="Q11" s="63"/>
      <c r="R11" s="64">
        <f>MAX(P11,Q11)</f>
        <v>0</v>
      </c>
      <c r="S11" s="78">
        <f>G11+L11+O11+R11</f>
        <v>0</v>
      </c>
      <c r="T11" s="66">
        <f aca="true" t="shared" si="0" ref="T11:T52">S11/2</f>
        <v>0</v>
      </c>
      <c r="U11" s="67"/>
      <c r="V11" s="66"/>
      <c r="W11" s="73">
        <f>T11+V11</f>
        <v>0</v>
      </c>
      <c r="X11" s="69"/>
      <c r="Y11" s="70"/>
      <c r="Z11" s="70"/>
      <c r="AA11" s="71" t="s">
        <v>170</v>
      </c>
    </row>
    <row r="12" spans="1:27" ht="15">
      <c r="A12" s="9">
        <v>2</v>
      </c>
      <c r="B12" s="9">
        <v>15020019063</v>
      </c>
      <c r="C12" s="9" t="s">
        <v>114</v>
      </c>
      <c r="D12" s="2">
        <v>5</v>
      </c>
      <c r="E12" s="2">
        <v>4</v>
      </c>
      <c r="F12" s="2">
        <f aca="true" t="shared" si="1" ref="F12:F51">E12*0.7</f>
        <v>2.8</v>
      </c>
      <c r="G12" s="4">
        <f aca="true" t="shared" si="2" ref="G12:G52">MAX(D12,F12)</f>
        <v>5</v>
      </c>
      <c r="H12" s="2">
        <v>4</v>
      </c>
      <c r="I12" s="2"/>
      <c r="J12" s="2">
        <v>3</v>
      </c>
      <c r="K12" s="2">
        <f aca="true" t="shared" si="3" ref="K12:K51">J12*0.7</f>
        <v>2.0999999999999996</v>
      </c>
      <c r="L12" s="4">
        <f aca="true" t="shared" si="4" ref="L12:L52">MAX(H12,K12)</f>
        <v>4</v>
      </c>
      <c r="M12" s="2">
        <v>0</v>
      </c>
      <c r="N12" s="2">
        <v>0</v>
      </c>
      <c r="O12" s="4">
        <f aca="true" t="shared" si="5" ref="O12:O52">MAX(M12,N12)</f>
        <v>0</v>
      </c>
      <c r="P12" s="2">
        <v>5</v>
      </c>
      <c r="Q12" s="2"/>
      <c r="R12" s="4">
        <f aca="true" t="shared" si="6" ref="R12:R52">MAX(P12,Q12)</f>
        <v>5</v>
      </c>
      <c r="S12" s="16">
        <f aca="true" t="shared" si="7" ref="S12:S52">G12+L12+O12+R12</f>
        <v>14</v>
      </c>
      <c r="T12" s="14">
        <f t="shared" si="0"/>
        <v>7</v>
      </c>
      <c r="U12" s="43">
        <v>19</v>
      </c>
      <c r="V12" s="14">
        <f aca="true" t="shared" si="8" ref="V12:V52">U12/2</f>
        <v>9.5</v>
      </c>
      <c r="W12" s="13">
        <f aca="true" t="shared" si="9" ref="W12:W52">T12+V12</f>
        <v>16.5</v>
      </c>
      <c r="X12" s="5"/>
      <c r="Y12" s="17"/>
      <c r="Z12" s="17"/>
      <c r="AA12" s="3"/>
    </row>
    <row r="13" spans="1:27" ht="15">
      <c r="A13" s="9">
        <v>3</v>
      </c>
      <c r="B13" s="9">
        <v>15020019064</v>
      </c>
      <c r="C13" s="9" t="s">
        <v>115</v>
      </c>
      <c r="D13" s="2">
        <v>9.5</v>
      </c>
      <c r="E13" s="2"/>
      <c r="F13" s="2"/>
      <c r="G13" s="4">
        <f t="shared" si="2"/>
        <v>9.5</v>
      </c>
      <c r="H13" s="2">
        <v>7</v>
      </c>
      <c r="I13" s="2"/>
      <c r="J13" s="2"/>
      <c r="K13" s="2"/>
      <c r="L13" s="4">
        <f t="shared" si="4"/>
        <v>7</v>
      </c>
      <c r="M13" s="2">
        <v>7</v>
      </c>
      <c r="N13" s="2"/>
      <c r="O13" s="4">
        <f t="shared" si="5"/>
        <v>7</v>
      </c>
      <c r="P13" s="2">
        <v>5</v>
      </c>
      <c r="Q13" s="2">
        <v>3</v>
      </c>
      <c r="R13" s="4">
        <f t="shared" si="6"/>
        <v>5</v>
      </c>
      <c r="S13" s="16">
        <f t="shared" si="7"/>
        <v>28.5</v>
      </c>
      <c r="T13" s="15">
        <f t="shared" si="0"/>
        <v>14.25</v>
      </c>
      <c r="U13" s="43">
        <v>44</v>
      </c>
      <c r="V13" s="14">
        <f t="shared" si="8"/>
        <v>22</v>
      </c>
      <c r="W13" s="13">
        <f t="shared" si="9"/>
        <v>36.25</v>
      </c>
      <c r="X13" s="5"/>
      <c r="Y13" s="17"/>
      <c r="Z13" s="17"/>
      <c r="AA13" s="3"/>
    </row>
    <row r="14" spans="1:27" ht="15">
      <c r="A14" s="9">
        <v>4</v>
      </c>
      <c r="B14" s="9">
        <v>15020019067</v>
      </c>
      <c r="C14" s="9" t="s">
        <v>116</v>
      </c>
      <c r="D14" s="2">
        <v>5</v>
      </c>
      <c r="E14" s="2"/>
      <c r="F14" s="2"/>
      <c r="G14" s="4">
        <f t="shared" si="2"/>
        <v>5</v>
      </c>
      <c r="H14" s="2">
        <v>10</v>
      </c>
      <c r="I14" s="2"/>
      <c r="J14" s="2"/>
      <c r="K14" s="2"/>
      <c r="L14" s="4">
        <f t="shared" si="4"/>
        <v>10</v>
      </c>
      <c r="M14" s="2">
        <v>0</v>
      </c>
      <c r="N14" s="2">
        <v>4</v>
      </c>
      <c r="O14" s="4">
        <f t="shared" si="5"/>
        <v>4</v>
      </c>
      <c r="P14" s="2">
        <v>5</v>
      </c>
      <c r="Q14" s="2"/>
      <c r="R14" s="4">
        <f t="shared" si="6"/>
        <v>5</v>
      </c>
      <c r="S14" s="16">
        <f t="shared" si="7"/>
        <v>24</v>
      </c>
      <c r="T14" s="15">
        <f t="shared" si="0"/>
        <v>12</v>
      </c>
      <c r="U14" s="43">
        <v>46</v>
      </c>
      <c r="V14" s="14">
        <f t="shared" si="8"/>
        <v>23</v>
      </c>
      <c r="W14" s="13">
        <f t="shared" si="9"/>
        <v>35</v>
      </c>
      <c r="X14" s="5"/>
      <c r="Y14" s="17"/>
      <c r="Z14" s="17"/>
      <c r="AA14" s="8"/>
    </row>
    <row r="15" spans="1:27" ht="15">
      <c r="A15" s="9">
        <v>5</v>
      </c>
      <c r="B15" s="9">
        <v>15020019069</v>
      </c>
      <c r="C15" s="9" t="s">
        <v>117</v>
      </c>
      <c r="D15" s="2">
        <v>6.5</v>
      </c>
      <c r="E15" s="2"/>
      <c r="F15" s="2"/>
      <c r="G15" s="4">
        <f t="shared" si="2"/>
        <v>6.5</v>
      </c>
      <c r="H15" s="2">
        <v>10</v>
      </c>
      <c r="I15" s="2"/>
      <c r="J15" s="2"/>
      <c r="K15" s="2"/>
      <c r="L15" s="4">
        <f t="shared" si="4"/>
        <v>10</v>
      </c>
      <c r="M15" s="2">
        <v>6</v>
      </c>
      <c r="N15" s="2"/>
      <c r="O15" s="4">
        <f t="shared" si="5"/>
        <v>6</v>
      </c>
      <c r="P15" s="2">
        <v>5</v>
      </c>
      <c r="Q15" s="2"/>
      <c r="R15" s="4">
        <f t="shared" si="6"/>
        <v>5</v>
      </c>
      <c r="S15" s="16">
        <f t="shared" si="7"/>
        <v>27.5</v>
      </c>
      <c r="T15" s="15">
        <f t="shared" si="0"/>
        <v>13.75</v>
      </c>
      <c r="U15" s="43">
        <v>50</v>
      </c>
      <c r="V15" s="14">
        <f t="shared" si="8"/>
        <v>25</v>
      </c>
      <c r="W15" s="13">
        <f t="shared" si="9"/>
        <v>38.75</v>
      </c>
      <c r="X15" s="5"/>
      <c r="Y15" s="17"/>
      <c r="Z15" s="17"/>
      <c r="AA15" s="3"/>
    </row>
    <row r="16" spans="1:27" ht="15">
      <c r="A16" s="9">
        <v>6</v>
      </c>
      <c r="B16" s="9">
        <v>15020019070</v>
      </c>
      <c r="C16" s="9" t="s">
        <v>118</v>
      </c>
      <c r="D16" s="2">
        <v>7</v>
      </c>
      <c r="E16" s="2"/>
      <c r="F16" s="2"/>
      <c r="G16" s="4">
        <f t="shared" si="2"/>
        <v>7</v>
      </c>
      <c r="H16" s="2">
        <v>4</v>
      </c>
      <c r="I16" s="2"/>
      <c r="J16" s="2">
        <v>0</v>
      </c>
      <c r="K16" s="2">
        <f t="shared" si="3"/>
        <v>0</v>
      </c>
      <c r="L16" s="4">
        <f t="shared" si="4"/>
        <v>4</v>
      </c>
      <c r="M16" s="2">
        <v>3</v>
      </c>
      <c r="N16" s="2"/>
      <c r="O16" s="4">
        <f t="shared" si="5"/>
        <v>3</v>
      </c>
      <c r="P16" s="2"/>
      <c r="Q16" s="2"/>
      <c r="R16" s="4">
        <f t="shared" si="6"/>
        <v>0</v>
      </c>
      <c r="S16" s="16">
        <f t="shared" si="7"/>
        <v>14</v>
      </c>
      <c r="T16" s="15">
        <f t="shared" si="0"/>
        <v>7</v>
      </c>
      <c r="U16" s="43">
        <v>19</v>
      </c>
      <c r="V16" s="14">
        <f t="shared" si="8"/>
        <v>9.5</v>
      </c>
      <c r="W16" s="13">
        <f t="shared" si="9"/>
        <v>16.5</v>
      </c>
      <c r="X16" s="5"/>
      <c r="Y16" s="17"/>
      <c r="Z16" s="17"/>
      <c r="AA16" s="3"/>
    </row>
    <row r="17" spans="1:27" ht="15">
      <c r="A17" s="9">
        <v>7</v>
      </c>
      <c r="B17" s="9">
        <v>15020019071</v>
      </c>
      <c r="C17" s="9" t="s">
        <v>119</v>
      </c>
      <c r="D17" s="2">
        <v>7.5</v>
      </c>
      <c r="E17" s="2"/>
      <c r="F17" s="2"/>
      <c r="G17" s="4">
        <f t="shared" si="2"/>
        <v>7.5</v>
      </c>
      <c r="H17" s="2">
        <v>9</v>
      </c>
      <c r="I17" s="2"/>
      <c r="J17" s="2"/>
      <c r="K17" s="2"/>
      <c r="L17" s="4">
        <f t="shared" si="4"/>
        <v>9</v>
      </c>
      <c r="M17" s="2">
        <v>8</v>
      </c>
      <c r="N17" s="2"/>
      <c r="O17" s="4">
        <f t="shared" si="5"/>
        <v>8</v>
      </c>
      <c r="P17" s="2">
        <v>3</v>
      </c>
      <c r="Q17" s="2"/>
      <c r="R17" s="4">
        <f t="shared" si="6"/>
        <v>3</v>
      </c>
      <c r="S17" s="16">
        <f t="shared" si="7"/>
        <v>27.5</v>
      </c>
      <c r="T17" s="15">
        <f t="shared" si="0"/>
        <v>13.75</v>
      </c>
      <c r="U17" s="43">
        <v>50</v>
      </c>
      <c r="V17" s="14">
        <f t="shared" si="8"/>
        <v>25</v>
      </c>
      <c r="W17" s="13">
        <f t="shared" si="9"/>
        <v>38.75</v>
      </c>
      <c r="X17" s="5"/>
      <c r="Y17" s="17"/>
      <c r="Z17" s="17"/>
      <c r="AA17" s="3"/>
    </row>
    <row r="18" spans="1:27" ht="15">
      <c r="A18" s="9">
        <v>8</v>
      </c>
      <c r="B18" s="9">
        <v>15020019073</v>
      </c>
      <c r="C18" s="9" t="s">
        <v>120</v>
      </c>
      <c r="D18" s="2">
        <v>7.5</v>
      </c>
      <c r="E18" s="2"/>
      <c r="F18" s="2"/>
      <c r="G18" s="4">
        <f t="shared" si="2"/>
        <v>7.5</v>
      </c>
      <c r="H18" s="2">
        <v>9</v>
      </c>
      <c r="I18" s="2"/>
      <c r="J18" s="2"/>
      <c r="K18" s="2"/>
      <c r="L18" s="4">
        <f t="shared" si="4"/>
        <v>9</v>
      </c>
      <c r="M18" s="2">
        <v>4</v>
      </c>
      <c r="N18" s="2">
        <v>2</v>
      </c>
      <c r="O18" s="4">
        <f t="shared" si="5"/>
        <v>4</v>
      </c>
      <c r="P18" s="2">
        <v>5</v>
      </c>
      <c r="Q18" s="2"/>
      <c r="R18" s="4">
        <f t="shared" si="6"/>
        <v>5</v>
      </c>
      <c r="S18" s="16">
        <f t="shared" si="7"/>
        <v>25.5</v>
      </c>
      <c r="T18" s="15">
        <f t="shared" si="0"/>
        <v>12.75</v>
      </c>
      <c r="U18" s="43">
        <v>42</v>
      </c>
      <c r="V18" s="14">
        <f t="shared" si="8"/>
        <v>21</v>
      </c>
      <c r="W18" s="13">
        <f t="shared" si="9"/>
        <v>33.75</v>
      </c>
      <c r="X18" s="5"/>
      <c r="Y18" s="17"/>
      <c r="Z18" s="17"/>
      <c r="AA18" s="8"/>
    </row>
    <row r="19" spans="1:27" ht="15">
      <c r="A19" s="62">
        <v>9</v>
      </c>
      <c r="B19" s="62">
        <v>15020019074</v>
      </c>
      <c r="C19" s="62" t="s">
        <v>121</v>
      </c>
      <c r="D19" s="63">
        <v>7</v>
      </c>
      <c r="E19" s="63"/>
      <c r="F19" s="63"/>
      <c r="G19" s="64">
        <f t="shared" si="2"/>
        <v>7</v>
      </c>
      <c r="H19" s="63"/>
      <c r="I19" s="63"/>
      <c r="J19" s="63">
        <v>8</v>
      </c>
      <c r="K19" s="63">
        <f t="shared" si="3"/>
        <v>5.6</v>
      </c>
      <c r="L19" s="64">
        <f t="shared" si="4"/>
        <v>5.6</v>
      </c>
      <c r="M19" s="63"/>
      <c r="N19" s="63"/>
      <c r="O19" s="64">
        <f t="shared" si="5"/>
        <v>0</v>
      </c>
      <c r="P19" s="63"/>
      <c r="Q19" s="63"/>
      <c r="R19" s="64">
        <f t="shared" si="6"/>
        <v>0</v>
      </c>
      <c r="S19" s="78">
        <f t="shared" si="7"/>
        <v>12.6</v>
      </c>
      <c r="T19" s="72">
        <f t="shared" si="0"/>
        <v>6.3</v>
      </c>
      <c r="U19" s="67">
        <v>26</v>
      </c>
      <c r="V19" s="66">
        <f t="shared" si="8"/>
        <v>13</v>
      </c>
      <c r="W19" s="73">
        <f t="shared" si="9"/>
        <v>19.3</v>
      </c>
      <c r="X19" s="69"/>
      <c r="Y19" s="70"/>
      <c r="Z19" s="70"/>
      <c r="AA19" s="75" t="s">
        <v>170</v>
      </c>
    </row>
    <row r="20" spans="1:27" ht="15">
      <c r="A20" s="62">
        <v>10</v>
      </c>
      <c r="B20" s="62">
        <v>15020019075</v>
      </c>
      <c r="C20" s="62" t="s">
        <v>122</v>
      </c>
      <c r="D20" s="63"/>
      <c r="E20" s="63">
        <v>6</v>
      </c>
      <c r="F20" s="63">
        <f t="shared" si="1"/>
        <v>4.199999999999999</v>
      </c>
      <c r="G20" s="64">
        <f t="shared" si="2"/>
        <v>4.199999999999999</v>
      </c>
      <c r="H20" s="63">
        <v>7</v>
      </c>
      <c r="I20" s="63"/>
      <c r="J20" s="63"/>
      <c r="K20" s="63"/>
      <c r="L20" s="64">
        <f t="shared" si="4"/>
        <v>7</v>
      </c>
      <c r="M20" s="63">
        <v>1</v>
      </c>
      <c r="N20" s="63"/>
      <c r="O20" s="64">
        <f t="shared" si="5"/>
        <v>1</v>
      </c>
      <c r="P20" s="63"/>
      <c r="Q20" s="63"/>
      <c r="R20" s="64">
        <f t="shared" si="6"/>
        <v>0</v>
      </c>
      <c r="S20" s="78">
        <f t="shared" si="7"/>
        <v>12.2</v>
      </c>
      <c r="T20" s="72">
        <f t="shared" si="0"/>
        <v>6.1</v>
      </c>
      <c r="U20" s="67">
        <v>23</v>
      </c>
      <c r="V20" s="66">
        <f t="shared" si="8"/>
        <v>11.5</v>
      </c>
      <c r="W20" s="73">
        <f t="shared" si="9"/>
        <v>17.6</v>
      </c>
      <c r="X20" s="69"/>
      <c r="Y20" s="70"/>
      <c r="Z20" s="70"/>
      <c r="AA20" s="75" t="s">
        <v>170</v>
      </c>
    </row>
    <row r="21" spans="1:27" ht="15">
      <c r="A21" s="9">
        <v>11</v>
      </c>
      <c r="B21" s="9">
        <v>15020019076</v>
      </c>
      <c r="C21" s="9" t="s">
        <v>123</v>
      </c>
      <c r="D21" s="2">
        <v>8</v>
      </c>
      <c r="E21" s="2"/>
      <c r="F21" s="2"/>
      <c r="G21" s="4">
        <f t="shared" si="2"/>
        <v>8</v>
      </c>
      <c r="H21" s="2">
        <v>4</v>
      </c>
      <c r="I21" s="2"/>
      <c r="J21" s="2">
        <v>8</v>
      </c>
      <c r="K21" s="2">
        <f t="shared" si="3"/>
        <v>5.6</v>
      </c>
      <c r="L21" s="4">
        <f t="shared" si="4"/>
        <v>5.6</v>
      </c>
      <c r="M21" s="2"/>
      <c r="N21" s="2">
        <v>2</v>
      </c>
      <c r="O21" s="4">
        <f t="shared" si="5"/>
        <v>2</v>
      </c>
      <c r="P21" s="2">
        <v>6</v>
      </c>
      <c r="Q21" s="2">
        <v>0</v>
      </c>
      <c r="R21" s="4">
        <f t="shared" si="6"/>
        <v>6</v>
      </c>
      <c r="S21" s="16">
        <f t="shared" si="7"/>
        <v>21.6</v>
      </c>
      <c r="T21" s="15">
        <f t="shared" si="0"/>
        <v>10.8</v>
      </c>
      <c r="U21" s="43">
        <v>35</v>
      </c>
      <c r="V21" s="14">
        <f t="shared" si="8"/>
        <v>17.5</v>
      </c>
      <c r="W21" s="13">
        <f t="shared" si="9"/>
        <v>28.3</v>
      </c>
      <c r="X21" s="5"/>
      <c r="Y21" s="17"/>
      <c r="Z21" s="17"/>
      <c r="AA21" s="3"/>
    </row>
    <row r="22" spans="1:27" ht="15">
      <c r="A22" s="9">
        <v>12</v>
      </c>
      <c r="B22" s="9">
        <v>15020019077</v>
      </c>
      <c r="C22" s="9" t="s">
        <v>124</v>
      </c>
      <c r="D22" s="2">
        <v>8</v>
      </c>
      <c r="E22" s="2"/>
      <c r="F22" s="2"/>
      <c r="G22" s="4">
        <f t="shared" si="2"/>
        <v>8</v>
      </c>
      <c r="H22" s="2">
        <v>8</v>
      </c>
      <c r="I22" s="2"/>
      <c r="J22" s="2"/>
      <c r="K22" s="2"/>
      <c r="L22" s="4">
        <f t="shared" si="4"/>
        <v>8</v>
      </c>
      <c r="M22" s="2">
        <v>8</v>
      </c>
      <c r="N22" s="2"/>
      <c r="O22" s="4">
        <f t="shared" si="5"/>
        <v>8</v>
      </c>
      <c r="P22" s="2">
        <v>0</v>
      </c>
      <c r="Q22" s="2"/>
      <c r="R22" s="4">
        <f t="shared" si="6"/>
        <v>0</v>
      </c>
      <c r="S22" s="16">
        <f t="shared" si="7"/>
        <v>24</v>
      </c>
      <c r="T22" s="15">
        <f t="shared" si="0"/>
        <v>12</v>
      </c>
      <c r="U22" s="43">
        <v>44</v>
      </c>
      <c r="V22" s="14">
        <f t="shared" si="8"/>
        <v>22</v>
      </c>
      <c r="W22" s="13">
        <f t="shared" si="9"/>
        <v>34</v>
      </c>
      <c r="X22" s="5"/>
      <c r="Y22" s="17"/>
      <c r="Z22" s="17"/>
      <c r="AA22" s="3"/>
    </row>
    <row r="23" spans="1:27" ht="15">
      <c r="A23" s="9">
        <v>13</v>
      </c>
      <c r="B23" s="9">
        <v>15020019078</v>
      </c>
      <c r="C23" s="9" t="s">
        <v>125</v>
      </c>
      <c r="D23" s="2">
        <v>7</v>
      </c>
      <c r="E23" s="2"/>
      <c r="F23" s="2"/>
      <c r="G23" s="4">
        <f t="shared" si="2"/>
        <v>7</v>
      </c>
      <c r="H23" s="2">
        <v>9</v>
      </c>
      <c r="I23" s="2"/>
      <c r="J23" s="2"/>
      <c r="K23" s="2"/>
      <c r="L23" s="4">
        <f t="shared" si="4"/>
        <v>9</v>
      </c>
      <c r="M23" s="2">
        <v>6</v>
      </c>
      <c r="N23" s="2"/>
      <c r="O23" s="4">
        <f t="shared" si="5"/>
        <v>6</v>
      </c>
      <c r="P23" s="2"/>
      <c r="Q23" s="2">
        <v>0</v>
      </c>
      <c r="R23" s="4">
        <f t="shared" si="6"/>
        <v>0</v>
      </c>
      <c r="S23" s="16">
        <f t="shared" si="7"/>
        <v>22</v>
      </c>
      <c r="T23" s="15">
        <f t="shared" si="0"/>
        <v>11</v>
      </c>
      <c r="U23" s="43">
        <v>26</v>
      </c>
      <c r="V23" s="14">
        <f t="shared" si="8"/>
        <v>13</v>
      </c>
      <c r="W23" s="13">
        <f t="shared" si="9"/>
        <v>24</v>
      </c>
      <c r="X23" s="5"/>
      <c r="Y23" s="17"/>
      <c r="Z23" s="17"/>
      <c r="AA23" s="8"/>
    </row>
    <row r="24" spans="1:27" ht="15.75" customHeight="1">
      <c r="A24" s="9">
        <v>14</v>
      </c>
      <c r="B24" s="9">
        <v>15020019079</v>
      </c>
      <c r="C24" s="9" t="s">
        <v>126</v>
      </c>
      <c r="D24" s="2">
        <v>10</v>
      </c>
      <c r="E24" s="2"/>
      <c r="F24" s="2"/>
      <c r="G24" s="4">
        <f t="shared" si="2"/>
        <v>10</v>
      </c>
      <c r="H24" s="2">
        <v>10</v>
      </c>
      <c r="I24" s="2"/>
      <c r="J24" s="2"/>
      <c r="K24" s="2"/>
      <c r="L24" s="4">
        <f t="shared" si="4"/>
        <v>10</v>
      </c>
      <c r="M24" s="2">
        <v>7</v>
      </c>
      <c r="N24" s="2"/>
      <c r="O24" s="4">
        <f t="shared" si="5"/>
        <v>7</v>
      </c>
      <c r="P24" s="2">
        <v>5</v>
      </c>
      <c r="Q24" s="2"/>
      <c r="R24" s="4">
        <f t="shared" si="6"/>
        <v>5</v>
      </c>
      <c r="S24" s="16">
        <f t="shared" si="7"/>
        <v>32</v>
      </c>
      <c r="T24" s="15">
        <f t="shared" si="0"/>
        <v>16</v>
      </c>
      <c r="U24" s="43">
        <v>44</v>
      </c>
      <c r="V24" s="14">
        <f t="shared" si="8"/>
        <v>22</v>
      </c>
      <c r="W24" s="13">
        <f t="shared" si="9"/>
        <v>38</v>
      </c>
      <c r="X24" s="5"/>
      <c r="Y24" s="17"/>
      <c r="Z24" s="17"/>
      <c r="AA24" s="8"/>
    </row>
    <row r="25" spans="1:27" ht="15">
      <c r="A25" s="9">
        <v>15</v>
      </c>
      <c r="B25" s="9">
        <v>15020019080</v>
      </c>
      <c r="C25" s="9" t="s">
        <v>127</v>
      </c>
      <c r="D25" s="2">
        <v>7</v>
      </c>
      <c r="E25" s="2"/>
      <c r="F25" s="2"/>
      <c r="G25" s="4">
        <f t="shared" si="2"/>
        <v>7</v>
      </c>
      <c r="H25" s="2">
        <v>6</v>
      </c>
      <c r="I25" s="2"/>
      <c r="J25" s="2"/>
      <c r="K25" s="2"/>
      <c r="L25" s="4">
        <f t="shared" si="4"/>
        <v>6</v>
      </c>
      <c r="M25" s="2">
        <v>3</v>
      </c>
      <c r="N25" s="2">
        <v>2</v>
      </c>
      <c r="O25" s="4">
        <f t="shared" si="5"/>
        <v>3</v>
      </c>
      <c r="P25" s="2">
        <v>2</v>
      </c>
      <c r="Q25" s="2"/>
      <c r="R25" s="4">
        <f t="shared" si="6"/>
        <v>2</v>
      </c>
      <c r="S25" s="16">
        <f t="shared" si="7"/>
        <v>18</v>
      </c>
      <c r="T25" s="15">
        <f t="shared" si="0"/>
        <v>9</v>
      </c>
      <c r="U25" s="43">
        <v>36</v>
      </c>
      <c r="V25" s="14">
        <f t="shared" si="8"/>
        <v>18</v>
      </c>
      <c r="W25" s="13">
        <f t="shared" si="9"/>
        <v>27</v>
      </c>
      <c r="X25" s="5"/>
      <c r="Y25" s="17"/>
      <c r="Z25" s="17"/>
      <c r="AA25" s="3"/>
    </row>
    <row r="26" spans="1:27" ht="15">
      <c r="A26" s="9">
        <v>16</v>
      </c>
      <c r="B26" s="9">
        <v>15020019081</v>
      </c>
      <c r="C26" s="9" t="s">
        <v>128</v>
      </c>
      <c r="D26" s="2">
        <v>5.5</v>
      </c>
      <c r="E26" s="2">
        <v>5</v>
      </c>
      <c r="F26" s="2">
        <f t="shared" si="1"/>
        <v>3.5</v>
      </c>
      <c r="G26" s="4">
        <f t="shared" si="2"/>
        <v>5.5</v>
      </c>
      <c r="H26" s="2">
        <v>4</v>
      </c>
      <c r="I26" s="2"/>
      <c r="J26" s="2">
        <v>5</v>
      </c>
      <c r="K26" s="2">
        <f t="shared" si="3"/>
        <v>3.5</v>
      </c>
      <c r="L26" s="4">
        <f t="shared" si="4"/>
        <v>4</v>
      </c>
      <c r="M26" s="2">
        <v>0</v>
      </c>
      <c r="N26" s="2">
        <v>2</v>
      </c>
      <c r="O26" s="4">
        <f t="shared" si="5"/>
        <v>2</v>
      </c>
      <c r="P26" s="2">
        <v>5</v>
      </c>
      <c r="Q26" s="2"/>
      <c r="R26" s="4">
        <f t="shared" si="6"/>
        <v>5</v>
      </c>
      <c r="S26" s="16">
        <f t="shared" si="7"/>
        <v>16.5</v>
      </c>
      <c r="T26" s="15">
        <f t="shared" si="0"/>
        <v>8.25</v>
      </c>
      <c r="U26" s="43">
        <v>26</v>
      </c>
      <c r="V26" s="14">
        <f t="shared" si="8"/>
        <v>13</v>
      </c>
      <c r="W26" s="13">
        <f t="shared" si="9"/>
        <v>21.25</v>
      </c>
      <c r="X26" s="2"/>
      <c r="Y26" s="2"/>
      <c r="Z26" s="2"/>
      <c r="AA26" s="2"/>
    </row>
    <row r="27" spans="1:27" ht="15">
      <c r="A27" s="9">
        <v>17</v>
      </c>
      <c r="B27" s="9">
        <v>15020019083</v>
      </c>
      <c r="C27" s="9" t="s">
        <v>129</v>
      </c>
      <c r="D27" s="2">
        <v>0.5</v>
      </c>
      <c r="E27" s="2">
        <v>7</v>
      </c>
      <c r="F27" s="2">
        <f t="shared" si="1"/>
        <v>4.8999999999999995</v>
      </c>
      <c r="G27" s="4">
        <f t="shared" si="2"/>
        <v>4.8999999999999995</v>
      </c>
      <c r="H27" s="2">
        <v>6</v>
      </c>
      <c r="I27" s="2"/>
      <c r="J27" s="2">
        <v>5</v>
      </c>
      <c r="K27" s="2">
        <f t="shared" si="3"/>
        <v>3.5</v>
      </c>
      <c r="L27" s="4">
        <f t="shared" si="4"/>
        <v>6</v>
      </c>
      <c r="M27" s="2">
        <v>2</v>
      </c>
      <c r="N27" s="2">
        <v>1</v>
      </c>
      <c r="O27" s="4">
        <f t="shared" si="5"/>
        <v>2</v>
      </c>
      <c r="P27" s="2">
        <v>0</v>
      </c>
      <c r="Q27" s="2"/>
      <c r="R27" s="4">
        <f t="shared" si="6"/>
        <v>0</v>
      </c>
      <c r="S27" s="16">
        <f t="shared" si="7"/>
        <v>12.899999999999999</v>
      </c>
      <c r="T27" s="15">
        <f t="shared" si="0"/>
        <v>6.449999999999999</v>
      </c>
      <c r="U27" s="43">
        <v>19</v>
      </c>
      <c r="V27" s="14">
        <f t="shared" si="8"/>
        <v>9.5</v>
      </c>
      <c r="W27" s="13">
        <f t="shared" si="9"/>
        <v>15.95</v>
      </c>
      <c r="X27" s="2"/>
      <c r="Y27" s="2"/>
      <c r="Z27" s="2"/>
      <c r="AA27" s="2"/>
    </row>
    <row r="28" spans="1:27" ht="15">
      <c r="A28" s="9">
        <v>18</v>
      </c>
      <c r="B28" s="9">
        <v>15020019084</v>
      </c>
      <c r="C28" s="9" t="s">
        <v>130</v>
      </c>
      <c r="D28" s="2">
        <v>3</v>
      </c>
      <c r="E28" s="2">
        <v>3</v>
      </c>
      <c r="F28" s="2">
        <f t="shared" si="1"/>
        <v>2.0999999999999996</v>
      </c>
      <c r="G28" s="4">
        <f t="shared" si="2"/>
        <v>3</v>
      </c>
      <c r="H28" s="2">
        <v>3</v>
      </c>
      <c r="I28" s="2"/>
      <c r="J28" s="2">
        <v>4</v>
      </c>
      <c r="K28" s="2">
        <f t="shared" si="3"/>
        <v>2.8</v>
      </c>
      <c r="L28" s="4">
        <f t="shared" si="4"/>
        <v>3</v>
      </c>
      <c r="M28" s="2">
        <v>1</v>
      </c>
      <c r="N28" s="2">
        <v>0</v>
      </c>
      <c r="O28" s="4">
        <f t="shared" si="5"/>
        <v>1</v>
      </c>
      <c r="P28" s="2">
        <v>5</v>
      </c>
      <c r="Q28" s="2"/>
      <c r="R28" s="4">
        <f t="shared" si="6"/>
        <v>5</v>
      </c>
      <c r="S28" s="16">
        <f t="shared" si="7"/>
        <v>12</v>
      </c>
      <c r="T28" s="15">
        <f t="shared" si="0"/>
        <v>6</v>
      </c>
      <c r="U28" s="43">
        <v>8</v>
      </c>
      <c r="V28" s="14">
        <f t="shared" si="8"/>
        <v>4</v>
      </c>
      <c r="W28" s="13">
        <f t="shared" si="9"/>
        <v>10</v>
      </c>
      <c r="X28" s="2"/>
      <c r="Y28" s="2"/>
      <c r="Z28" s="2"/>
      <c r="AA28" s="2"/>
    </row>
    <row r="29" spans="1:27" ht="15" customHeight="1">
      <c r="A29" s="9">
        <v>19</v>
      </c>
      <c r="B29" s="9">
        <v>15020019085</v>
      </c>
      <c r="C29" s="9" t="s">
        <v>131</v>
      </c>
      <c r="D29" s="2">
        <v>6.5</v>
      </c>
      <c r="E29" s="2"/>
      <c r="F29" s="2"/>
      <c r="G29" s="4">
        <f t="shared" si="2"/>
        <v>6.5</v>
      </c>
      <c r="H29" s="2">
        <v>10</v>
      </c>
      <c r="I29" s="2"/>
      <c r="J29" s="2"/>
      <c r="K29" s="2"/>
      <c r="L29" s="4">
        <f t="shared" si="4"/>
        <v>10</v>
      </c>
      <c r="M29" s="2">
        <v>2</v>
      </c>
      <c r="N29" s="2">
        <v>1</v>
      </c>
      <c r="O29" s="4">
        <f t="shared" si="5"/>
        <v>2</v>
      </c>
      <c r="P29" s="2">
        <v>5</v>
      </c>
      <c r="Q29" s="2"/>
      <c r="R29" s="4">
        <f t="shared" si="6"/>
        <v>5</v>
      </c>
      <c r="S29" s="16">
        <f t="shared" si="7"/>
        <v>23.5</v>
      </c>
      <c r="T29" s="15">
        <f t="shared" si="0"/>
        <v>11.75</v>
      </c>
      <c r="U29" s="43">
        <v>48</v>
      </c>
      <c r="V29" s="14">
        <f t="shared" si="8"/>
        <v>24</v>
      </c>
      <c r="W29" s="13">
        <f t="shared" si="9"/>
        <v>35.75</v>
      </c>
      <c r="X29" s="2"/>
      <c r="Y29" s="2"/>
      <c r="Z29" s="2"/>
      <c r="AA29" s="2"/>
    </row>
    <row r="30" spans="1:27" ht="16.5" customHeight="1">
      <c r="A30" s="9">
        <v>20</v>
      </c>
      <c r="B30" s="9">
        <v>15020019086</v>
      </c>
      <c r="C30" s="9" t="s">
        <v>132</v>
      </c>
      <c r="D30" s="2">
        <v>5.5</v>
      </c>
      <c r="E30" s="2">
        <v>9</v>
      </c>
      <c r="F30" s="2">
        <f t="shared" si="1"/>
        <v>6.3</v>
      </c>
      <c r="G30" s="4">
        <f t="shared" si="2"/>
        <v>6.3</v>
      </c>
      <c r="H30" s="2">
        <v>10</v>
      </c>
      <c r="I30" s="2"/>
      <c r="J30" s="2"/>
      <c r="K30" s="2"/>
      <c r="L30" s="4">
        <f t="shared" si="4"/>
        <v>10</v>
      </c>
      <c r="M30" s="2">
        <v>8</v>
      </c>
      <c r="N30" s="2"/>
      <c r="O30" s="4">
        <f t="shared" si="5"/>
        <v>8</v>
      </c>
      <c r="P30" s="2">
        <v>8</v>
      </c>
      <c r="Q30" s="2"/>
      <c r="R30" s="4">
        <f t="shared" si="6"/>
        <v>8</v>
      </c>
      <c r="S30" s="16">
        <f t="shared" si="7"/>
        <v>32.3</v>
      </c>
      <c r="T30" s="15">
        <f t="shared" si="0"/>
        <v>16.15</v>
      </c>
      <c r="U30" s="43">
        <v>51</v>
      </c>
      <c r="V30" s="14">
        <f t="shared" si="8"/>
        <v>25.5</v>
      </c>
      <c r="W30" s="13">
        <f t="shared" si="9"/>
        <v>41.65</v>
      </c>
      <c r="X30" s="2"/>
      <c r="Y30" s="2"/>
      <c r="Z30" s="2"/>
      <c r="AA30" s="2"/>
    </row>
    <row r="31" spans="1:27" ht="15" customHeight="1">
      <c r="A31" s="9">
        <v>21</v>
      </c>
      <c r="B31" s="9">
        <v>15020019090</v>
      </c>
      <c r="C31" s="9" t="s">
        <v>133</v>
      </c>
      <c r="D31" s="2"/>
      <c r="E31" s="2"/>
      <c r="F31" s="2"/>
      <c r="G31" s="4">
        <f t="shared" si="2"/>
        <v>0</v>
      </c>
      <c r="H31" s="2">
        <v>4</v>
      </c>
      <c r="I31" s="2"/>
      <c r="J31" s="2"/>
      <c r="K31" s="2"/>
      <c r="L31" s="4">
        <f t="shared" si="4"/>
        <v>4</v>
      </c>
      <c r="M31" s="2">
        <v>1</v>
      </c>
      <c r="N31" s="2"/>
      <c r="O31" s="4">
        <f t="shared" si="5"/>
        <v>1</v>
      </c>
      <c r="P31" s="2">
        <v>5</v>
      </c>
      <c r="Q31" s="2"/>
      <c r="R31" s="4">
        <f t="shared" si="6"/>
        <v>5</v>
      </c>
      <c r="S31" s="16">
        <f t="shared" si="7"/>
        <v>10</v>
      </c>
      <c r="T31" s="15">
        <f t="shared" si="0"/>
        <v>5</v>
      </c>
      <c r="U31" s="43">
        <v>15</v>
      </c>
      <c r="V31" s="14">
        <f t="shared" si="8"/>
        <v>7.5</v>
      </c>
      <c r="W31" s="13">
        <f t="shared" si="9"/>
        <v>12.5</v>
      </c>
      <c r="X31" s="2"/>
      <c r="Y31" s="2"/>
      <c r="Z31" s="2"/>
      <c r="AA31" s="2"/>
    </row>
    <row r="32" spans="1:27" ht="15" customHeight="1">
      <c r="A32" s="9">
        <v>22</v>
      </c>
      <c r="B32" s="9">
        <v>15020019091</v>
      </c>
      <c r="C32" s="9" t="s">
        <v>134</v>
      </c>
      <c r="D32" s="2">
        <v>5.5</v>
      </c>
      <c r="E32" s="2">
        <v>10</v>
      </c>
      <c r="F32" s="2">
        <f t="shared" si="1"/>
        <v>7</v>
      </c>
      <c r="G32" s="4">
        <f t="shared" si="2"/>
        <v>7</v>
      </c>
      <c r="H32" s="2">
        <v>10</v>
      </c>
      <c r="I32" s="2"/>
      <c r="J32" s="2"/>
      <c r="K32" s="2"/>
      <c r="L32" s="4">
        <f t="shared" si="4"/>
        <v>10</v>
      </c>
      <c r="M32" s="2">
        <v>2</v>
      </c>
      <c r="N32" s="2">
        <v>2</v>
      </c>
      <c r="O32" s="4">
        <f t="shared" si="5"/>
        <v>2</v>
      </c>
      <c r="P32" s="2">
        <v>8</v>
      </c>
      <c r="Q32" s="2"/>
      <c r="R32" s="4">
        <f t="shared" si="6"/>
        <v>8</v>
      </c>
      <c r="S32" s="16">
        <f t="shared" si="7"/>
        <v>27</v>
      </c>
      <c r="T32" s="15">
        <f t="shared" si="0"/>
        <v>13.5</v>
      </c>
      <c r="U32" s="43">
        <v>43</v>
      </c>
      <c r="V32" s="14">
        <f t="shared" si="8"/>
        <v>21.5</v>
      </c>
      <c r="W32" s="13">
        <f t="shared" si="9"/>
        <v>35</v>
      </c>
      <c r="X32" s="2"/>
      <c r="Y32" s="2"/>
      <c r="Z32" s="2"/>
      <c r="AA32" s="2"/>
    </row>
    <row r="33" spans="1:27" ht="15" customHeight="1">
      <c r="A33" s="9">
        <v>23</v>
      </c>
      <c r="B33" s="9">
        <v>15020019093</v>
      </c>
      <c r="C33" s="9" t="s">
        <v>135</v>
      </c>
      <c r="D33" s="2">
        <v>9</v>
      </c>
      <c r="E33" s="2"/>
      <c r="F33" s="2"/>
      <c r="G33" s="4">
        <f t="shared" si="2"/>
        <v>9</v>
      </c>
      <c r="H33" s="2">
        <v>9</v>
      </c>
      <c r="I33" s="2"/>
      <c r="J33" s="2"/>
      <c r="K33" s="2"/>
      <c r="L33" s="4">
        <f t="shared" si="4"/>
        <v>9</v>
      </c>
      <c r="M33" s="2">
        <v>0</v>
      </c>
      <c r="N33" s="2">
        <v>3</v>
      </c>
      <c r="O33" s="4">
        <f t="shared" si="5"/>
        <v>3</v>
      </c>
      <c r="P33" s="2">
        <v>5</v>
      </c>
      <c r="Q33" s="2">
        <v>0</v>
      </c>
      <c r="R33" s="4">
        <f t="shared" si="6"/>
        <v>5</v>
      </c>
      <c r="S33" s="16">
        <f t="shared" si="7"/>
        <v>26</v>
      </c>
      <c r="T33" s="15">
        <f t="shared" si="0"/>
        <v>13</v>
      </c>
      <c r="U33" s="43">
        <v>28</v>
      </c>
      <c r="V33" s="14">
        <f t="shared" si="8"/>
        <v>14</v>
      </c>
      <c r="W33" s="13">
        <f t="shared" si="9"/>
        <v>27</v>
      </c>
      <c r="X33" s="2"/>
      <c r="Y33" s="2"/>
      <c r="Z33" s="2"/>
      <c r="AA33" s="2"/>
    </row>
    <row r="34" spans="1:27" ht="15">
      <c r="A34" s="9">
        <v>24</v>
      </c>
      <c r="B34" s="9">
        <v>15020019097</v>
      </c>
      <c r="C34" s="9" t="s">
        <v>136</v>
      </c>
      <c r="D34" s="2">
        <v>6</v>
      </c>
      <c r="E34" s="2">
        <v>5</v>
      </c>
      <c r="F34" s="2">
        <f t="shared" si="1"/>
        <v>3.5</v>
      </c>
      <c r="G34" s="4">
        <f t="shared" si="2"/>
        <v>6</v>
      </c>
      <c r="H34" s="2">
        <v>6</v>
      </c>
      <c r="I34" s="2"/>
      <c r="J34" s="2">
        <v>8</v>
      </c>
      <c r="K34" s="2">
        <f t="shared" si="3"/>
        <v>5.6</v>
      </c>
      <c r="L34" s="4">
        <f t="shared" si="4"/>
        <v>6</v>
      </c>
      <c r="M34" s="2">
        <v>6</v>
      </c>
      <c r="N34" s="2"/>
      <c r="O34" s="4">
        <f t="shared" si="5"/>
        <v>6</v>
      </c>
      <c r="P34" s="2">
        <v>4</v>
      </c>
      <c r="Q34" s="2"/>
      <c r="R34" s="4">
        <f t="shared" si="6"/>
        <v>4</v>
      </c>
      <c r="S34" s="16">
        <f t="shared" si="7"/>
        <v>22</v>
      </c>
      <c r="T34" s="15">
        <f t="shared" si="0"/>
        <v>11</v>
      </c>
      <c r="U34" s="43">
        <v>18</v>
      </c>
      <c r="V34" s="14">
        <f t="shared" si="8"/>
        <v>9</v>
      </c>
      <c r="W34" s="13">
        <f t="shared" si="9"/>
        <v>20</v>
      </c>
      <c r="X34" s="2"/>
      <c r="Y34" s="2"/>
      <c r="Z34" s="2"/>
      <c r="AA34" s="2"/>
    </row>
    <row r="35" spans="1:27" ht="16.5" customHeight="1">
      <c r="A35" s="9">
        <v>25</v>
      </c>
      <c r="B35" s="9">
        <v>15020019099</v>
      </c>
      <c r="C35" s="9" t="s">
        <v>137</v>
      </c>
      <c r="D35" s="2">
        <v>2</v>
      </c>
      <c r="E35" s="2"/>
      <c r="F35" s="2"/>
      <c r="G35" s="4">
        <f t="shared" si="2"/>
        <v>2</v>
      </c>
      <c r="H35" s="2">
        <v>0</v>
      </c>
      <c r="I35" s="2"/>
      <c r="J35" s="2"/>
      <c r="K35" s="2"/>
      <c r="L35" s="4">
        <f t="shared" si="4"/>
        <v>0</v>
      </c>
      <c r="M35" s="2">
        <v>0</v>
      </c>
      <c r="N35" s="2"/>
      <c r="O35" s="4">
        <f t="shared" si="5"/>
        <v>0</v>
      </c>
      <c r="P35" s="2">
        <v>5</v>
      </c>
      <c r="Q35" s="2"/>
      <c r="R35" s="4">
        <f t="shared" si="6"/>
        <v>5</v>
      </c>
      <c r="S35" s="16">
        <f t="shared" si="7"/>
        <v>7</v>
      </c>
      <c r="T35" s="15">
        <f t="shared" si="0"/>
        <v>3.5</v>
      </c>
      <c r="U35" s="43">
        <v>9</v>
      </c>
      <c r="V35" s="14">
        <f t="shared" si="8"/>
        <v>4.5</v>
      </c>
      <c r="W35" s="13">
        <f t="shared" si="9"/>
        <v>8</v>
      </c>
      <c r="X35" s="2"/>
      <c r="Y35" s="2"/>
      <c r="Z35" s="2"/>
      <c r="AA35" s="2"/>
    </row>
    <row r="36" spans="1:27" ht="15">
      <c r="A36" s="9">
        <v>26</v>
      </c>
      <c r="B36" s="9">
        <v>15020019100</v>
      </c>
      <c r="C36" s="9" t="s">
        <v>138</v>
      </c>
      <c r="D36" s="7">
        <v>0</v>
      </c>
      <c r="E36" s="7">
        <v>6</v>
      </c>
      <c r="F36" s="2">
        <f t="shared" si="1"/>
        <v>4.199999999999999</v>
      </c>
      <c r="G36" s="4">
        <f t="shared" si="2"/>
        <v>4.199999999999999</v>
      </c>
      <c r="H36" s="7">
        <v>4</v>
      </c>
      <c r="I36" s="7"/>
      <c r="J36" s="2">
        <v>3</v>
      </c>
      <c r="K36" s="2">
        <f t="shared" si="3"/>
        <v>2.0999999999999996</v>
      </c>
      <c r="L36" s="4">
        <f t="shared" si="4"/>
        <v>4</v>
      </c>
      <c r="M36" s="7">
        <v>2</v>
      </c>
      <c r="N36" s="7">
        <v>0</v>
      </c>
      <c r="O36" s="4">
        <f t="shared" si="5"/>
        <v>2</v>
      </c>
      <c r="P36" s="2">
        <v>5</v>
      </c>
      <c r="Q36" s="7"/>
      <c r="R36" s="4">
        <f t="shared" si="6"/>
        <v>5</v>
      </c>
      <c r="S36" s="16">
        <f t="shared" si="7"/>
        <v>15.2</v>
      </c>
      <c r="T36" s="15">
        <f t="shared" si="0"/>
        <v>7.6</v>
      </c>
      <c r="U36" s="43">
        <v>21</v>
      </c>
      <c r="V36" s="14">
        <f t="shared" si="8"/>
        <v>10.5</v>
      </c>
      <c r="W36" s="13">
        <f t="shared" si="9"/>
        <v>18.1</v>
      </c>
      <c r="X36" s="5"/>
      <c r="Y36" s="17"/>
      <c r="Z36" s="17"/>
      <c r="AA36" s="3"/>
    </row>
    <row r="37" spans="1:27" ht="15">
      <c r="A37" s="9">
        <v>27</v>
      </c>
      <c r="B37" s="9">
        <v>15020019102</v>
      </c>
      <c r="C37" s="9" t="s">
        <v>139</v>
      </c>
      <c r="D37" s="7">
        <v>5</v>
      </c>
      <c r="E37" s="7">
        <v>8</v>
      </c>
      <c r="F37" s="2">
        <f t="shared" si="1"/>
        <v>5.6</v>
      </c>
      <c r="G37" s="4">
        <f t="shared" si="2"/>
        <v>5.6</v>
      </c>
      <c r="H37" s="7">
        <v>6</v>
      </c>
      <c r="I37" s="7"/>
      <c r="J37" s="2">
        <v>7</v>
      </c>
      <c r="K37" s="2">
        <f t="shared" si="3"/>
        <v>4.8999999999999995</v>
      </c>
      <c r="L37" s="4">
        <f t="shared" si="4"/>
        <v>6</v>
      </c>
      <c r="M37" s="7">
        <v>2</v>
      </c>
      <c r="N37" s="7">
        <v>1</v>
      </c>
      <c r="O37" s="4">
        <f t="shared" si="5"/>
        <v>2</v>
      </c>
      <c r="P37" s="2"/>
      <c r="Q37" s="7">
        <v>1</v>
      </c>
      <c r="R37" s="4">
        <f t="shared" si="6"/>
        <v>1</v>
      </c>
      <c r="S37" s="16">
        <f t="shared" si="7"/>
        <v>14.6</v>
      </c>
      <c r="T37" s="15">
        <f t="shared" si="0"/>
        <v>7.3</v>
      </c>
      <c r="U37" s="43">
        <v>14</v>
      </c>
      <c r="V37" s="14">
        <f t="shared" si="8"/>
        <v>7</v>
      </c>
      <c r="W37" s="13">
        <f t="shared" si="9"/>
        <v>14.3</v>
      </c>
      <c r="X37" s="6"/>
      <c r="Y37" s="17"/>
      <c r="Z37" s="17"/>
      <c r="AA37" s="3"/>
    </row>
    <row r="38" spans="1:27" ht="15">
      <c r="A38" s="9">
        <v>28</v>
      </c>
      <c r="B38" s="9">
        <v>15020019104</v>
      </c>
      <c r="C38" s="9" t="s">
        <v>140</v>
      </c>
      <c r="D38" s="7">
        <v>10</v>
      </c>
      <c r="E38" s="7"/>
      <c r="F38" s="2"/>
      <c r="G38" s="4">
        <f t="shared" si="2"/>
        <v>10</v>
      </c>
      <c r="H38" s="7">
        <v>4</v>
      </c>
      <c r="I38" s="7"/>
      <c r="J38" s="2">
        <v>10</v>
      </c>
      <c r="K38" s="2">
        <f t="shared" si="3"/>
        <v>7</v>
      </c>
      <c r="L38" s="4">
        <f t="shared" si="4"/>
        <v>7</v>
      </c>
      <c r="M38" s="7">
        <v>3</v>
      </c>
      <c r="N38" s="7">
        <v>6</v>
      </c>
      <c r="O38" s="4">
        <f t="shared" si="5"/>
        <v>6</v>
      </c>
      <c r="P38" s="2">
        <v>5</v>
      </c>
      <c r="Q38" s="7"/>
      <c r="R38" s="4">
        <f t="shared" si="6"/>
        <v>5</v>
      </c>
      <c r="S38" s="16">
        <f t="shared" si="7"/>
        <v>28</v>
      </c>
      <c r="T38" s="15">
        <f t="shared" si="0"/>
        <v>14</v>
      </c>
      <c r="U38" s="43">
        <v>47</v>
      </c>
      <c r="V38" s="14">
        <f t="shared" si="8"/>
        <v>23.5</v>
      </c>
      <c r="W38" s="13">
        <f t="shared" si="9"/>
        <v>37.5</v>
      </c>
      <c r="X38" s="5"/>
      <c r="Y38" s="17"/>
      <c r="Z38" s="17"/>
      <c r="AA38" s="3"/>
    </row>
    <row r="39" spans="1:27" ht="15">
      <c r="A39" s="9">
        <v>29</v>
      </c>
      <c r="B39" s="9">
        <v>15020019105</v>
      </c>
      <c r="C39" s="9" t="s">
        <v>141</v>
      </c>
      <c r="D39" s="7">
        <v>4.5</v>
      </c>
      <c r="E39" s="7">
        <v>9</v>
      </c>
      <c r="F39" s="2">
        <f t="shared" si="1"/>
        <v>6.3</v>
      </c>
      <c r="G39" s="4">
        <f t="shared" si="2"/>
        <v>6.3</v>
      </c>
      <c r="H39" s="7">
        <v>10</v>
      </c>
      <c r="I39" s="7"/>
      <c r="J39" s="2"/>
      <c r="K39" s="2"/>
      <c r="L39" s="4">
        <f t="shared" si="4"/>
        <v>10</v>
      </c>
      <c r="M39" s="7">
        <v>0</v>
      </c>
      <c r="N39" s="7">
        <v>2</v>
      </c>
      <c r="O39" s="4">
        <f t="shared" si="5"/>
        <v>2</v>
      </c>
      <c r="P39" s="2">
        <v>4</v>
      </c>
      <c r="Q39" s="7"/>
      <c r="R39" s="4">
        <f t="shared" si="6"/>
        <v>4</v>
      </c>
      <c r="S39" s="16">
        <f t="shared" si="7"/>
        <v>22.3</v>
      </c>
      <c r="T39" s="15">
        <f t="shared" si="0"/>
        <v>11.15</v>
      </c>
      <c r="U39" s="43">
        <v>25</v>
      </c>
      <c r="V39" s="14">
        <f t="shared" si="8"/>
        <v>12.5</v>
      </c>
      <c r="W39" s="13">
        <f t="shared" si="9"/>
        <v>23.65</v>
      </c>
      <c r="X39" s="6"/>
      <c r="Y39" s="17"/>
      <c r="Z39" s="17"/>
      <c r="AA39" s="3"/>
    </row>
    <row r="40" spans="1:27" ht="15">
      <c r="A40" s="9">
        <v>30</v>
      </c>
      <c r="B40" s="35">
        <v>15020019106</v>
      </c>
      <c r="C40" s="35" t="s">
        <v>142</v>
      </c>
      <c r="D40" s="7">
        <v>10</v>
      </c>
      <c r="E40" s="7"/>
      <c r="F40" s="2"/>
      <c r="G40" s="4">
        <f t="shared" si="2"/>
        <v>10</v>
      </c>
      <c r="H40" s="7">
        <v>10</v>
      </c>
      <c r="I40" s="7"/>
      <c r="J40" s="2"/>
      <c r="K40" s="2"/>
      <c r="L40" s="4">
        <f t="shared" si="4"/>
        <v>10</v>
      </c>
      <c r="M40" s="7">
        <v>9</v>
      </c>
      <c r="N40" s="7"/>
      <c r="O40" s="4">
        <f t="shared" si="5"/>
        <v>9</v>
      </c>
      <c r="P40" s="2">
        <v>10</v>
      </c>
      <c r="Q40" s="7"/>
      <c r="R40" s="4">
        <f t="shared" si="6"/>
        <v>10</v>
      </c>
      <c r="S40" s="16">
        <f t="shared" si="7"/>
        <v>39</v>
      </c>
      <c r="T40" s="15">
        <f t="shared" si="0"/>
        <v>19.5</v>
      </c>
      <c r="U40" s="43">
        <v>48</v>
      </c>
      <c r="V40" s="14">
        <f t="shared" si="8"/>
        <v>24</v>
      </c>
      <c r="W40" s="13">
        <f t="shared" si="9"/>
        <v>43.5</v>
      </c>
      <c r="X40" s="5"/>
      <c r="Y40" s="17"/>
      <c r="Z40" s="17"/>
      <c r="AA40" s="3"/>
    </row>
    <row r="41" spans="1:27" ht="15">
      <c r="A41" s="62">
        <v>31</v>
      </c>
      <c r="B41" s="63">
        <v>15020019107</v>
      </c>
      <c r="C41" s="63" t="s">
        <v>143</v>
      </c>
      <c r="D41" s="71"/>
      <c r="E41" s="71"/>
      <c r="F41" s="63"/>
      <c r="G41" s="64">
        <f t="shared" si="2"/>
        <v>0</v>
      </c>
      <c r="H41" s="71"/>
      <c r="I41" s="71"/>
      <c r="J41" s="63"/>
      <c r="K41" s="63"/>
      <c r="L41" s="64">
        <f t="shared" si="4"/>
        <v>0</v>
      </c>
      <c r="M41" s="71"/>
      <c r="N41" s="71"/>
      <c r="O41" s="64">
        <f t="shared" si="5"/>
        <v>0</v>
      </c>
      <c r="P41" s="63"/>
      <c r="Q41" s="71"/>
      <c r="R41" s="64">
        <f t="shared" si="6"/>
        <v>0</v>
      </c>
      <c r="S41" s="78">
        <f t="shared" si="7"/>
        <v>0</v>
      </c>
      <c r="T41" s="72">
        <f t="shared" si="0"/>
        <v>0</v>
      </c>
      <c r="U41" s="67"/>
      <c r="V41" s="66"/>
      <c r="W41" s="73">
        <f t="shared" si="9"/>
        <v>0</v>
      </c>
      <c r="X41" s="69"/>
      <c r="Y41" s="74"/>
      <c r="Z41" s="74"/>
      <c r="AA41" s="75" t="s">
        <v>170</v>
      </c>
    </row>
    <row r="42" spans="1:27" ht="15">
      <c r="A42" s="9">
        <v>32</v>
      </c>
      <c r="B42" s="36">
        <v>15020019108</v>
      </c>
      <c r="C42" s="36" t="s">
        <v>144</v>
      </c>
      <c r="D42" s="7"/>
      <c r="E42" s="7">
        <v>2</v>
      </c>
      <c r="F42" s="2">
        <f t="shared" si="1"/>
        <v>1.4</v>
      </c>
      <c r="G42" s="4">
        <f t="shared" si="2"/>
        <v>1.4</v>
      </c>
      <c r="H42" s="7">
        <v>7</v>
      </c>
      <c r="I42" s="7"/>
      <c r="J42" s="2"/>
      <c r="K42" s="2"/>
      <c r="L42" s="4">
        <f t="shared" si="4"/>
        <v>7</v>
      </c>
      <c r="M42" s="7">
        <v>0</v>
      </c>
      <c r="N42" s="7">
        <v>0</v>
      </c>
      <c r="O42" s="4">
        <f t="shared" si="5"/>
        <v>0</v>
      </c>
      <c r="P42" s="2">
        <v>5</v>
      </c>
      <c r="Q42" s="7"/>
      <c r="R42" s="4">
        <f t="shared" si="6"/>
        <v>5</v>
      </c>
      <c r="S42" s="16">
        <f t="shared" si="7"/>
        <v>13.4</v>
      </c>
      <c r="T42" s="15">
        <f t="shared" si="0"/>
        <v>6.7</v>
      </c>
      <c r="U42" s="43">
        <v>15</v>
      </c>
      <c r="V42" s="14">
        <f t="shared" si="8"/>
        <v>7.5</v>
      </c>
      <c r="W42" s="13">
        <f t="shared" si="9"/>
        <v>14.2</v>
      </c>
      <c r="X42" s="5"/>
      <c r="Y42" s="38"/>
      <c r="Z42" s="38"/>
      <c r="AA42" s="3"/>
    </row>
    <row r="43" spans="1:27" ht="15">
      <c r="A43" s="9">
        <v>33</v>
      </c>
      <c r="B43" s="36">
        <v>15020019109</v>
      </c>
      <c r="C43" s="36" t="s">
        <v>145</v>
      </c>
      <c r="D43" s="7">
        <v>5.5</v>
      </c>
      <c r="E43" s="7">
        <v>2</v>
      </c>
      <c r="F43" s="2">
        <f t="shared" si="1"/>
        <v>1.4</v>
      </c>
      <c r="G43" s="4">
        <f t="shared" si="2"/>
        <v>5.5</v>
      </c>
      <c r="H43" s="7">
        <v>4</v>
      </c>
      <c r="I43" s="7"/>
      <c r="J43" s="2">
        <v>5</v>
      </c>
      <c r="K43" s="2">
        <f t="shared" si="3"/>
        <v>3.5</v>
      </c>
      <c r="L43" s="4">
        <f t="shared" si="4"/>
        <v>4</v>
      </c>
      <c r="M43" s="7"/>
      <c r="N43" s="7">
        <v>2</v>
      </c>
      <c r="O43" s="4">
        <f t="shared" si="5"/>
        <v>2</v>
      </c>
      <c r="P43" s="2">
        <v>5</v>
      </c>
      <c r="Q43" s="7"/>
      <c r="R43" s="4">
        <f t="shared" si="6"/>
        <v>5</v>
      </c>
      <c r="S43" s="16">
        <f t="shared" si="7"/>
        <v>16.5</v>
      </c>
      <c r="T43" s="15">
        <f t="shared" si="0"/>
        <v>8.25</v>
      </c>
      <c r="U43" s="43">
        <v>37</v>
      </c>
      <c r="V43" s="14">
        <f t="shared" si="8"/>
        <v>18.5</v>
      </c>
      <c r="W43" s="13">
        <f t="shared" si="9"/>
        <v>26.75</v>
      </c>
      <c r="X43" s="5"/>
      <c r="Y43" s="38"/>
      <c r="Z43" s="38"/>
      <c r="AA43" s="3"/>
    </row>
    <row r="44" spans="1:27" ht="16.5" customHeight="1">
      <c r="A44" s="9">
        <v>34</v>
      </c>
      <c r="B44" s="36">
        <v>15020019110</v>
      </c>
      <c r="C44" s="36" t="s">
        <v>146</v>
      </c>
      <c r="D44" s="7">
        <v>6</v>
      </c>
      <c r="E44" s="7">
        <v>2</v>
      </c>
      <c r="F44" s="2">
        <f t="shared" si="1"/>
        <v>1.4</v>
      </c>
      <c r="G44" s="4">
        <f t="shared" si="2"/>
        <v>6</v>
      </c>
      <c r="H44" s="7">
        <v>4</v>
      </c>
      <c r="I44" s="7"/>
      <c r="J44" s="2">
        <v>4</v>
      </c>
      <c r="K44" s="2">
        <f t="shared" si="3"/>
        <v>2.8</v>
      </c>
      <c r="L44" s="4">
        <f t="shared" si="4"/>
        <v>4</v>
      </c>
      <c r="M44" s="7">
        <v>3</v>
      </c>
      <c r="N44" s="7">
        <v>0</v>
      </c>
      <c r="O44" s="4">
        <f t="shared" si="5"/>
        <v>3</v>
      </c>
      <c r="P44" s="2">
        <v>5</v>
      </c>
      <c r="Q44" s="7"/>
      <c r="R44" s="4">
        <f t="shared" si="6"/>
        <v>5</v>
      </c>
      <c r="S44" s="16">
        <f t="shared" si="7"/>
        <v>18</v>
      </c>
      <c r="T44" s="15">
        <f t="shared" si="0"/>
        <v>9</v>
      </c>
      <c r="U44" s="43">
        <v>18</v>
      </c>
      <c r="V44" s="14">
        <f t="shared" si="8"/>
        <v>9</v>
      </c>
      <c r="W44" s="13">
        <f t="shared" si="9"/>
        <v>18</v>
      </c>
      <c r="X44" s="5"/>
      <c r="Y44" s="38"/>
      <c r="Z44" s="38"/>
      <c r="AA44" s="3"/>
    </row>
    <row r="45" spans="1:27" ht="15">
      <c r="A45" s="9">
        <v>35</v>
      </c>
      <c r="B45" s="36">
        <v>15020019111</v>
      </c>
      <c r="C45" s="36" t="s">
        <v>147</v>
      </c>
      <c r="D45" s="7">
        <v>2</v>
      </c>
      <c r="E45" s="7">
        <v>0</v>
      </c>
      <c r="F45" s="2">
        <f t="shared" si="1"/>
        <v>0</v>
      </c>
      <c r="G45" s="4">
        <f t="shared" si="2"/>
        <v>2</v>
      </c>
      <c r="H45" s="7">
        <v>4</v>
      </c>
      <c r="I45" s="7"/>
      <c r="J45" s="2">
        <v>0</v>
      </c>
      <c r="K45" s="2">
        <f t="shared" si="3"/>
        <v>0</v>
      </c>
      <c r="L45" s="4">
        <f t="shared" si="4"/>
        <v>4</v>
      </c>
      <c r="M45" s="7">
        <v>1</v>
      </c>
      <c r="N45" s="7">
        <v>0</v>
      </c>
      <c r="O45" s="4">
        <f t="shared" si="5"/>
        <v>1</v>
      </c>
      <c r="P45" s="2">
        <v>0</v>
      </c>
      <c r="Q45" s="7"/>
      <c r="R45" s="4">
        <f t="shared" si="6"/>
        <v>0</v>
      </c>
      <c r="S45" s="16">
        <f t="shared" si="7"/>
        <v>7</v>
      </c>
      <c r="T45" s="15">
        <f t="shared" si="0"/>
        <v>3.5</v>
      </c>
      <c r="U45" s="43">
        <v>4</v>
      </c>
      <c r="V45" s="14">
        <f t="shared" si="8"/>
        <v>2</v>
      </c>
      <c r="W45" s="13">
        <f t="shared" si="9"/>
        <v>5.5</v>
      </c>
      <c r="X45" s="5"/>
      <c r="Y45" s="38"/>
      <c r="Z45" s="38"/>
      <c r="AA45" s="3"/>
    </row>
    <row r="46" spans="1:27" ht="15">
      <c r="A46" s="9">
        <v>36</v>
      </c>
      <c r="B46" s="36">
        <v>15020019115</v>
      </c>
      <c r="C46" s="36" t="s">
        <v>148</v>
      </c>
      <c r="D46" s="7">
        <v>7.5</v>
      </c>
      <c r="E46" s="7"/>
      <c r="F46" s="2"/>
      <c r="G46" s="4">
        <f t="shared" si="2"/>
        <v>7.5</v>
      </c>
      <c r="H46" s="7">
        <v>7</v>
      </c>
      <c r="I46" s="7"/>
      <c r="J46" s="2"/>
      <c r="K46" s="2"/>
      <c r="L46" s="4">
        <f t="shared" si="4"/>
        <v>7</v>
      </c>
      <c r="M46" s="7">
        <v>8</v>
      </c>
      <c r="N46" s="7"/>
      <c r="O46" s="4">
        <f t="shared" si="5"/>
        <v>8</v>
      </c>
      <c r="P46" s="2">
        <v>5</v>
      </c>
      <c r="Q46" s="7"/>
      <c r="R46" s="4">
        <f t="shared" si="6"/>
        <v>5</v>
      </c>
      <c r="S46" s="16">
        <f t="shared" si="7"/>
        <v>27.5</v>
      </c>
      <c r="T46" s="15">
        <f t="shared" si="0"/>
        <v>13.75</v>
      </c>
      <c r="U46" s="43">
        <v>22</v>
      </c>
      <c r="V46" s="14">
        <f t="shared" si="8"/>
        <v>11</v>
      </c>
      <c r="W46" s="13">
        <f t="shared" si="9"/>
        <v>24.75</v>
      </c>
      <c r="X46" s="5"/>
      <c r="Y46" s="38"/>
      <c r="Z46" s="38"/>
      <c r="AA46" s="3"/>
    </row>
    <row r="47" spans="1:27" ht="15">
      <c r="A47" s="9">
        <v>37</v>
      </c>
      <c r="B47" s="36">
        <v>15020019116</v>
      </c>
      <c r="C47" s="36" t="s">
        <v>149</v>
      </c>
      <c r="D47" s="7">
        <v>9.5</v>
      </c>
      <c r="E47" s="7"/>
      <c r="F47" s="2"/>
      <c r="G47" s="4">
        <f t="shared" si="2"/>
        <v>9.5</v>
      </c>
      <c r="H47" s="7">
        <v>10</v>
      </c>
      <c r="I47" s="7"/>
      <c r="J47" s="2"/>
      <c r="K47" s="2"/>
      <c r="L47" s="4">
        <f t="shared" si="4"/>
        <v>10</v>
      </c>
      <c r="M47" s="7">
        <v>2</v>
      </c>
      <c r="N47" s="7">
        <v>4</v>
      </c>
      <c r="O47" s="4">
        <f t="shared" si="5"/>
        <v>4</v>
      </c>
      <c r="P47" s="2">
        <v>5</v>
      </c>
      <c r="Q47" s="7"/>
      <c r="R47" s="4">
        <f t="shared" si="6"/>
        <v>5</v>
      </c>
      <c r="S47" s="16">
        <f t="shared" si="7"/>
        <v>28.5</v>
      </c>
      <c r="T47" s="15">
        <f t="shared" si="0"/>
        <v>14.25</v>
      </c>
      <c r="U47" s="43">
        <v>40</v>
      </c>
      <c r="V47" s="14">
        <f t="shared" si="8"/>
        <v>20</v>
      </c>
      <c r="W47" s="13">
        <f t="shared" si="9"/>
        <v>34.25</v>
      </c>
      <c r="X47" s="5"/>
      <c r="Y47" s="38"/>
      <c r="Z47" s="38"/>
      <c r="AA47" s="3"/>
    </row>
    <row r="48" spans="1:27" ht="15">
      <c r="A48" s="9">
        <v>38</v>
      </c>
      <c r="B48" s="36">
        <v>15020019118</v>
      </c>
      <c r="C48" s="36" t="s">
        <v>150</v>
      </c>
      <c r="D48" s="7">
        <v>6</v>
      </c>
      <c r="E48" s="7"/>
      <c r="F48" s="2"/>
      <c r="G48" s="4">
        <f t="shared" si="2"/>
        <v>6</v>
      </c>
      <c r="H48" s="7">
        <v>2</v>
      </c>
      <c r="I48" s="7"/>
      <c r="J48" s="2"/>
      <c r="K48" s="2"/>
      <c r="L48" s="4">
        <f t="shared" si="4"/>
        <v>2</v>
      </c>
      <c r="M48" s="7">
        <v>4</v>
      </c>
      <c r="N48" s="7">
        <v>1</v>
      </c>
      <c r="O48" s="4">
        <f t="shared" si="5"/>
        <v>4</v>
      </c>
      <c r="P48" s="2">
        <v>5</v>
      </c>
      <c r="Q48" s="7"/>
      <c r="R48" s="4">
        <f t="shared" si="6"/>
        <v>5</v>
      </c>
      <c r="S48" s="16">
        <f t="shared" si="7"/>
        <v>17</v>
      </c>
      <c r="T48" s="15">
        <f t="shared" si="0"/>
        <v>8.5</v>
      </c>
      <c r="U48" s="43">
        <v>12</v>
      </c>
      <c r="V48" s="14">
        <f t="shared" si="8"/>
        <v>6</v>
      </c>
      <c r="W48" s="13">
        <f t="shared" si="9"/>
        <v>14.5</v>
      </c>
      <c r="X48" s="5"/>
      <c r="Y48" s="38"/>
      <c r="Z48" s="38"/>
      <c r="AA48" s="3"/>
    </row>
    <row r="49" spans="1:27" ht="15">
      <c r="A49" s="9">
        <v>39</v>
      </c>
      <c r="B49" s="10">
        <v>15020019119</v>
      </c>
      <c r="C49" s="10" t="s">
        <v>151</v>
      </c>
      <c r="D49" s="10">
        <v>2.5</v>
      </c>
      <c r="E49" s="10"/>
      <c r="F49" s="2"/>
      <c r="G49" s="4">
        <f t="shared" si="2"/>
        <v>2.5</v>
      </c>
      <c r="H49" s="10">
        <v>6</v>
      </c>
      <c r="I49" s="10"/>
      <c r="J49" s="10"/>
      <c r="K49" s="2"/>
      <c r="L49" s="4">
        <f t="shared" si="4"/>
        <v>6</v>
      </c>
      <c r="M49" s="10">
        <v>1</v>
      </c>
      <c r="N49" s="10">
        <v>2</v>
      </c>
      <c r="O49" s="4">
        <f t="shared" si="5"/>
        <v>2</v>
      </c>
      <c r="P49" s="10">
        <v>5</v>
      </c>
      <c r="Q49" s="10"/>
      <c r="R49" s="4">
        <f t="shared" si="6"/>
        <v>5</v>
      </c>
      <c r="S49" s="16">
        <f t="shared" si="7"/>
        <v>15.5</v>
      </c>
      <c r="T49" s="15">
        <f t="shared" si="0"/>
        <v>7.75</v>
      </c>
      <c r="U49" s="43">
        <v>15</v>
      </c>
      <c r="V49" s="14">
        <f t="shared" si="8"/>
        <v>7.5</v>
      </c>
      <c r="W49" s="13">
        <f t="shared" si="9"/>
        <v>15.25</v>
      </c>
      <c r="X49" s="10"/>
      <c r="Y49" s="10"/>
      <c r="Z49" s="10"/>
      <c r="AA49" s="10"/>
    </row>
    <row r="50" spans="1:27" ht="15">
      <c r="A50" s="35">
        <v>40</v>
      </c>
      <c r="B50" s="41">
        <v>15020019120</v>
      </c>
      <c r="C50" s="41" t="s">
        <v>152</v>
      </c>
      <c r="D50" s="41"/>
      <c r="E50" s="41">
        <v>7</v>
      </c>
      <c r="F50" s="2">
        <f t="shared" si="1"/>
        <v>4.8999999999999995</v>
      </c>
      <c r="G50" s="4">
        <f t="shared" si="2"/>
        <v>4.8999999999999995</v>
      </c>
      <c r="H50" s="41">
        <v>4</v>
      </c>
      <c r="I50" s="41"/>
      <c r="J50" s="41">
        <v>5</v>
      </c>
      <c r="K50" s="2">
        <f t="shared" si="3"/>
        <v>3.5</v>
      </c>
      <c r="L50" s="4">
        <f t="shared" si="4"/>
        <v>4</v>
      </c>
      <c r="M50" s="41">
        <v>3</v>
      </c>
      <c r="N50" s="41">
        <v>1</v>
      </c>
      <c r="O50" s="4">
        <f t="shared" si="5"/>
        <v>3</v>
      </c>
      <c r="P50" s="41"/>
      <c r="Q50" s="41">
        <v>4</v>
      </c>
      <c r="R50" s="4">
        <f t="shared" si="6"/>
        <v>4</v>
      </c>
      <c r="S50" s="16">
        <f t="shared" si="7"/>
        <v>15.899999999999999</v>
      </c>
      <c r="T50" s="15">
        <f t="shared" si="0"/>
        <v>7.949999999999999</v>
      </c>
      <c r="U50" s="43">
        <v>13</v>
      </c>
      <c r="V50" s="14">
        <f t="shared" si="8"/>
        <v>6.5</v>
      </c>
      <c r="W50" s="13">
        <f t="shared" si="9"/>
        <v>14.45</v>
      </c>
      <c r="X50" s="41"/>
      <c r="Y50" s="41"/>
      <c r="Z50" s="41"/>
      <c r="AA50" s="41"/>
    </row>
    <row r="51" spans="1:27" ht="15">
      <c r="A51" s="77">
        <v>41</v>
      </c>
      <c r="B51" s="71">
        <v>15020019121</v>
      </c>
      <c r="C51" s="71" t="s">
        <v>153</v>
      </c>
      <c r="D51" s="71">
        <v>1</v>
      </c>
      <c r="E51" s="71">
        <v>4</v>
      </c>
      <c r="F51" s="63">
        <f t="shared" si="1"/>
        <v>2.8</v>
      </c>
      <c r="G51" s="64">
        <f t="shared" si="2"/>
        <v>2.8</v>
      </c>
      <c r="H51" s="71">
        <v>4</v>
      </c>
      <c r="I51" s="71"/>
      <c r="J51" s="71">
        <v>3</v>
      </c>
      <c r="K51" s="63">
        <f t="shared" si="3"/>
        <v>2.0999999999999996</v>
      </c>
      <c r="L51" s="64">
        <f t="shared" si="4"/>
        <v>4</v>
      </c>
      <c r="M51" s="71"/>
      <c r="N51" s="71"/>
      <c r="O51" s="64">
        <f t="shared" si="5"/>
        <v>0</v>
      </c>
      <c r="P51" s="71"/>
      <c r="Q51" s="71"/>
      <c r="R51" s="64">
        <f t="shared" si="6"/>
        <v>0</v>
      </c>
      <c r="S51" s="78">
        <f t="shared" si="7"/>
        <v>6.8</v>
      </c>
      <c r="T51" s="72">
        <f t="shared" si="0"/>
        <v>3.4</v>
      </c>
      <c r="U51" s="67">
        <v>13</v>
      </c>
      <c r="V51" s="66">
        <f t="shared" si="8"/>
        <v>6.5</v>
      </c>
      <c r="W51" s="73">
        <f t="shared" si="9"/>
        <v>9.9</v>
      </c>
      <c r="X51" s="71"/>
      <c r="Y51" s="71"/>
      <c r="Z51" s="71"/>
      <c r="AA51" s="71" t="s">
        <v>170</v>
      </c>
    </row>
    <row r="52" spans="1:27" ht="15">
      <c r="A52" s="36">
        <v>42</v>
      </c>
      <c r="B52" s="10">
        <v>15020019123</v>
      </c>
      <c r="C52" s="10" t="s">
        <v>154</v>
      </c>
      <c r="D52" s="10">
        <v>10</v>
      </c>
      <c r="E52" s="10"/>
      <c r="F52" s="2"/>
      <c r="G52" s="4">
        <f t="shared" si="2"/>
        <v>10</v>
      </c>
      <c r="H52" s="10">
        <v>10</v>
      </c>
      <c r="I52" s="10"/>
      <c r="J52" s="10"/>
      <c r="K52" s="2"/>
      <c r="L52" s="4">
        <f t="shared" si="4"/>
        <v>10</v>
      </c>
      <c r="M52" s="10">
        <v>2</v>
      </c>
      <c r="N52" s="10"/>
      <c r="O52" s="4">
        <f t="shared" si="5"/>
        <v>2</v>
      </c>
      <c r="P52" s="10">
        <v>7</v>
      </c>
      <c r="Q52" s="10"/>
      <c r="R52" s="4">
        <f t="shared" si="6"/>
        <v>7</v>
      </c>
      <c r="S52" s="16">
        <f t="shared" si="7"/>
        <v>29</v>
      </c>
      <c r="T52" s="15">
        <f t="shared" si="0"/>
        <v>14.5</v>
      </c>
      <c r="U52" s="43">
        <v>46</v>
      </c>
      <c r="V52" s="14">
        <f t="shared" si="8"/>
        <v>23</v>
      </c>
      <c r="W52" s="13">
        <f t="shared" si="9"/>
        <v>37.5</v>
      </c>
      <c r="X52" s="10"/>
      <c r="Y52" s="10"/>
      <c r="Z52" s="10"/>
      <c r="AA52" s="10"/>
    </row>
    <row r="53" spans="1:27" ht="15">
      <c r="A53" s="2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ht="15">
      <c r="A54" s="2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ht="15">
      <c r="A55" s="2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ht="15">
      <c r="A56" s="27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33" ht="15">
      <c r="A57" s="44" t="s">
        <v>10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 t="s">
        <v>10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33" ht="15">
      <c r="A58" s="44" t="s">
        <v>11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 t="s">
        <v>14</v>
      </c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</sheetData>
  <sheetProtection/>
  <mergeCells count="28">
    <mergeCell ref="A1:B3"/>
    <mergeCell ref="C1:S1"/>
    <mergeCell ref="V1:AA1"/>
    <mergeCell ref="C2:S2"/>
    <mergeCell ref="V2:AA2"/>
    <mergeCell ref="C3:S3"/>
    <mergeCell ref="V3:AA3"/>
    <mergeCell ref="A4:B4"/>
    <mergeCell ref="C4:S4"/>
    <mergeCell ref="V4:AA4"/>
    <mergeCell ref="A5:C5"/>
    <mergeCell ref="D5:W5"/>
    <mergeCell ref="X5:AA5"/>
    <mergeCell ref="A6:C6"/>
    <mergeCell ref="D6:W6"/>
    <mergeCell ref="X6:AA6"/>
    <mergeCell ref="A7:S7"/>
    <mergeCell ref="V7:AA7"/>
    <mergeCell ref="A8:AA8"/>
    <mergeCell ref="A58:S58"/>
    <mergeCell ref="T58:AG58"/>
    <mergeCell ref="A9:A10"/>
    <mergeCell ref="B9:B10"/>
    <mergeCell ref="C9:C10"/>
    <mergeCell ref="AA9:AA10"/>
    <mergeCell ref="A57:S57"/>
    <mergeCell ref="T57:AG57"/>
    <mergeCell ref="D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Usman Ali</cp:lastModifiedBy>
  <cp:lastPrinted>2013-07-01T10:09:19Z</cp:lastPrinted>
  <dcterms:created xsi:type="dcterms:W3CDTF">2013-03-11T11:32:32Z</dcterms:created>
  <dcterms:modified xsi:type="dcterms:W3CDTF">2016-01-23T07:23:34Z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