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480" windowWidth="12120" windowHeight="7650" activeTab="1"/>
  </bookViews>
  <sheets>
    <sheet name="Grade Summary" sheetId="3" r:id="rId1"/>
    <sheet name="Course Code" sheetId="1" r:id="rId2"/>
    <sheet name="Sheet1" sheetId="4" r:id="rId3"/>
    <sheet name="Sheet2" sheetId="5" r:id="rId4"/>
  </sheets>
  <definedNames>
    <definedName name="Aboverange">'Grade Summary'!$B$12:$M$12</definedName>
    <definedName name="DIV">'Grade Summary'!$C$49</definedName>
    <definedName name="Grade">'Grade Summary'!$S$2:$S$10</definedName>
    <definedName name="Grades">'Course Code'!#REF!</definedName>
    <definedName name="Lowerrange">'Grade Summary'!$Q$2:$Q$10</definedName>
    <definedName name="_xlnm.Print_Area" localSheetId="1">'Course Code'!$A$1:$AF$51</definedName>
    <definedName name="_xlnm.Print_Area" localSheetId="0">'Grade Summary'!$A$1:$M$20</definedName>
    <definedName name="_xlnm.Print_Titles" localSheetId="1">'Course Code'!$1:$9</definedName>
    <definedName name="RANGE">'Grade Summary'!$B$12:$M$13</definedName>
    <definedName name="Total">'Course Code'!$AD$8:$AD$9801</definedName>
    <definedName name="Z_2376BC05_C5EB_11D8_84D9_00A0D214C203_.wvu.PrintArea" localSheetId="1" hidden="1">'Course Code'!$A$1:$AE$9</definedName>
  </definedNames>
  <calcPr calcId="145621"/>
</workbook>
</file>

<file path=xl/calcChain.xml><?xml version="1.0" encoding="utf-8"?>
<calcChain xmlns="http://schemas.openxmlformats.org/spreadsheetml/2006/main">
  <c r="N16" i="1" l="1"/>
  <c r="M16" i="1"/>
  <c r="W9" i="1"/>
  <c r="X9" i="1" s="1"/>
  <c r="W15" i="1" l="1"/>
  <c r="X15" i="1" s="1"/>
  <c r="W16" i="1"/>
  <c r="X16" i="1" s="1"/>
  <c r="W17" i="1"/>
  <c r="X17" i="1" s="1"/>
  <c r="W18" i="1"/>
  <c r="X18" i="1" s="1"/>
  <c r="W19" i="1"/>
  <c r="X19" i="1" s="1"/>
  <c r="W20" i="1"/>
  <c r="X20" i="1" s="1"/>
  <c r="W21" i="1"/>
  <c r="X21" i="1" s="1"/>
  <c r="W22" i="1"/>
  <c r="X22" i="1" s="1"/>
  <c r="W23" i="1"/>
  <c r="X23" i="1" s="1"/>
  <c r="W24" i="1"/>
  <c r="X24" i="1" s="1"/>
  <c r="W25" i="1"/>
  <c r="X25" i="1" s="1"/>
  <c r="W26" i="1"/>
  <c r="X26" i="1" s="1"/>
  <c r="W27" i="1"/>
  <c r="X27" i="1" s="1"/>
  <c r="W28" i="1"/>
  <c r="X28" i="1" s="1"/>
  <c r="W29" i="1"/>
  <c r="X29" i="1" s="1"/>
  <c r="W30" i="1"/>
  <c r="X30" i="1" s="1"/>
  <c r="W31" i="1"/>
  <c r="X31" i="1" s="1"/>
  <c r="W32" i="1"/>
  <c r="X32" i="1" s="1"/>
  <c r="W33" i="1"/>
  <c r="X33" i="1" s="1"/>
  <c r="W34" i="1"/>
  <c r="X34" i="1" s="1"/>
  <c r="W35" i="1"/>
  <c r="X35" i="1" s="1"/>
  <c r="W36" i="1"/>
  <c r="X36" i="1" s="1"/>
  <c r="W37" i="1"/>
  <c r="X37" i="1" s="1"/>
  <c r="W38" i="1"/>
  <c r="X38" i="1" s="1"/>
  <c r="W39" i="1"/>
  <c r="X39" i="1" s="1"/>
  <c r="W40" i="1"/>
  <c r="X40" i="1" s="1"/>
  <c r="W41" i="1"/>
  <c r="X41" i="1" s="1"/>
  <c r="W42" i="1"/>
  <c r="X42" i="1" s="1"/>
  <c r="W43" i="1"/>
  <c r="X43" i="1" s="1"/>
  <c r="W44" i="1"/>
  <c r="X44" i="1" s="1"/>
  <c r="W45" i="1"/>
  <c r="X45" i="1" s="1"/>
  <c r="W10" i="1"/>
  <c r="X10" i="1" s="1"/>
  <c r="W11" i="1"/>
  <c r="X11" i="1" s="1"/>
  <c r="W12" i="1"/>
  <c r="X12" i="1" s="1"/>
  <c r="W13" i="1"/>
  <c r="X13" i="1" s="1"/>
  <c r="W14" i="1"/>
  <c r="X14" i="1" s="1"/>
  <c r="M11" i="1"/>
  <c r="N11" i="1" s="1"/>
  <c r="AB11" i="1" s="1"/>
  <c r="M12" i="1"/>
  <c r="N12" i="1" s="1"/>
  <c r="AB12" i="1" s="1"/>
  <c r="M13" i="1"/>
  <c r="N13" i="1" s="1"/>
  <c r="AB13" i="1" s="1"/>
  <c r="M14" i="1"/>
  <c r="N14" i="1" s="1"/>
  <c r="AB14" i="1" s="1"/>
  <c r="M15" i="1"/>
  <c r="N15" i="1" s="1"/>
  <c r="AB15" i="1" s="1"/>
  <c r="AB16" i="1"/>
  <c r="M17" i="1"/>
  <c r="N17" i="1" s="1"/>
  <c r="AB17" i="1" s="1"/>
  <c r="M18" i="1"/>
  <c r="N18" i="1" s="1"/>
  <c r="AB18" i="1" s="1"/>
  <c r="M19" i="1"/>
  <c r="N19" i="1" s="1"/>
  <c r="AB19" i="1" s="1"/>
  <c r="M20" i="1"/>
  <c r="N20" i="1" s="1"/>
  <c r="AB20" i="1" s="1"/>
  <c r="M21" i="1"/>
  <c r="N21" i="1" s="1"/>
  <c r="AB21" i="1" s="1"/>
  <c r="M22" i="1"/>
  <c r="N22" i="1" s="1"/>
  <c r="AB22" i="1" s="1"/>
  <c r="M23" i="1"/>
  <c r="N23" i="1" s="1"/>
  <c r="AB23" i="1" s="1"/>
  <c r="M24" i="1"/>
  <c r="N24" i="1" s="1"/>
  <c r="M25" i="1"/>
  <c r="N25" i="1" s="1"/>
  <c r="AB25" i="1" s="1"/>
  <c r="M26" i="1"/>
  <c r="N26" i="1" s="1"/>
  <c r="AB26" i="1" s="1"/>
  <c r="M27" i="1"/>
  <c r="N27" i="1" s="1"/>
  <c r="AB27" i="1" s="1"/>
  <c r="M28" i="1"/>
  <c r="N28" i="1" s="1"/>
  <c r="AB28" i="1" s="1"/>
  <c r="M29" i="1"/>
  <c r="N29" i="1" s="1"/>
  <c r="AB29" i="1" s="1"/>
  <c r="M30" i="1"/>
  <c r="N30" i="1" s="1"/>
  <c r="AB30" i="1" s="1"/>
  <c r="M31" i="1"/>
  <c r="N31" i="1" s="1"/>
  <c r="AB31" i="1" s="1"/>
  <c r="M32" i="1"/>
  <c r="N32" i="1" s="1"/>
  <c r="AB32" i="1" s="1"/>
  <c r="M33" i="1"/>
  <c r="N33" i="1" s="1"/>
  <c r="AB33" i="1" s="1"/>
  <c r="M34" i="1"/>
  <c r="N34" i="1" s="1"/>
  <c r="AB34" i="1" s="1"/>
  <c r="M35" i="1"/>
  <c r="N35" i="1" s="1"/>
  <c r="AB35" i="1" s="1"/>
  <c r="M36" i="1"/>
  <c r="N36" i="1" s="1"/>
  <c r="AB36" i="1" s="1"/>
  <c r="M37" i="1"/>
  <c r="N37" i="1" s="1"/>
  <c r="AB37" i="1" s="1"/>
  <c r="M38" i="1"/>
  <c r="N38" i="1" s="1"/>
  <c r="AB38" i="1" s="1"/>
  <c r="M39" i="1"/>
  <c r="N39" i="1" s="1"/>
  <c r="AB39" i="1" s="1"/>
  <c r="M40" i="1"/>
  <c r="N40" i="1" s="1"/>
  <c r="AB40" i="1" s="1"/>
  <c r="M41" i="1"/>
  <c r="N41" i="1" s="1"/>
  <c r="AB41" i="1" s="1"/>
  <c r="M42" i="1"/>
  <c r="N42" i="1" s="1"/>
  <c r="AB42" i="1" s="1"/>
  <c r="M43" i="1"/>
  <c r="N43" i="1" s="1"/>
  <c r="AB43" i="1" s="1"/>
  <c r="M44" i="1"/>
  <c r="N44" i="1" s="1"/>
  <c r="AB44" i="1" s="1"/>
  <c r="M45" i="1"/>
  <c r="N45" i="1" s="1"/>
  <c r="AB45" i="1" s="1"/>
  <c r="M10" i="1"/>
  <c r="N10" i="1" s="1"/>
  <c r="AB10" i="1" s="1"/>
  <c r="M9" i="1"/>
  <c r="N9" i="1" s="1"/>
  <c r="AB24" i="1" l="1"/>
  <c r="I46" i="1"/>
  <c r="Z9" i="1" l="1"/>
  <c r="AB9" i="1" s="1"/>
  <c r="AD9" i="1" s="1"/>
  <c r="AE9" i="1" s="1"/>
  <c r="R2" i="3" l="1"/>
  <c r="Q3" i="3" s="1"/>
  <c r="R3" i="3" s="1"/>
  <c r="Q4" i="3" s="1"/>
  <c r="R4" i="3" s="1"/>
  <c r="Q5" i="3" s="1"/>
  <c r="R5" i="3" s="1"/>
  <c r="Q6" i="3" s="1"/>
  <c r="R6" i="3" s="1"/>
  <c r="Q7" i="3" s="1"/>
  <c r="R7" i="3" s="1"/>
  <c r="Q8" i="3" s="1"/>
  <c r="R8" i="3" s="1"/>
  <c r="Q9" i="3" s="1"/>
  <c r="R9" i="3" s="1"/>
  <c r="Q10" i="3" s="1"/>
</calcChain>
</file>

<file path=xl/comments1.xml><?xml version="1.0" encoding="utf-8"?>
<comments xmlns="http://schemas.openxmlformats.org/spreadsheetml/2006/main">
  <authors>
    <author>Zafar Younas</author>
  </authors>
  <commentList>
    <comment ref="M9" authorId="0">
      <text>
        <r>
          <rPr>
            <sz val="8"/>
            <color indexed="81"/>
            <rFont val="Tahoma"/>
            <family val="2"/>
          </rPr>
          <t>Please enter the correct weightage for right calculation.</t>
        </r>
      </text>
    </comment>
  </commentList>
</comments>
</file>

<file path=xl/sharedStrings.xml><?xml version="1.0" encoding="utf-8"?>
<sst xmlns="http://schemas.openxmlformats.org/spreadsheetml/2006/main" count="106" uniqueCount="94">
  <si>
    <t>Name</t>
  </si>
  <si>
    <t>I.D. No.</t>
  </si>
  <si>
    <t>Total Marks</t>
  </si>
  <si>
    <t>Mid Term</t>
  </si>
  <si>
    <t>Quizzes</t>
  </si>
  <si>
    <t>Particulars of Participants</t>
  </si>
  <si>
    <t>FINAL AWARD</t>
  </si>
  <si>
    <t>CLASS  PERFORMANCE</t>
  </si>
  <si>
    <t>Course Code:</t>
  </si>
  <si>
    <t>Award List</t>
  </si>
  <si>
    <t>Office of Controller of Examinations</t>
  </si>
  <si>
    <t>University of Management and Technology</t>
  </si>
  <si>
    <t>A</t>
  </si>
  <si>
    <t>A-</t>
  </si>
  <si>
    <t>B+</t>
  </si>
  <si>
    <t>B</t>
  </si>
  <si>
    <t>B-</t>
  </si>
  <si>
    <t>C+</t>
  </si>
  <si>
    <t>Divided By 8 =</t>
  </si>
  <si>
    <t>C</t>
  </si>
  <si>
    <t>Difference</t>
  </si>
  <si>
    <t>C-</t>
  </si>
  <si>
    <t>Min Passing</t>
  </si>
  <si>
    <t>F</t>
  </si>
  <si>
    <t>Highest</t>
  </si>
  <si>
    <t>School of Science and Technology</t>
  </si>
  <si>
    <t>GRADE SUMMARY</t>
  </si>
  <si>
    <t>Grades</t>
  </si>
  <si>
    <t>Range</t>
  </si>
  <si>
    <t>Number of Students</t>
  </si>
  <si>
    <t>Resoruce Person / Instructor:</t>
  </si>
  <si>
    <t>Cutoffs</t>
  </si>
  <si>
    <t>+</t>
  </si>
  <si>
    <t>W</t>
  </si>
  <si>
    <t>I</t>
  </si>
  <si>
    <t>SA</t>
  </si>
  <si>
    <t>__________</t>
  </si>
  <si>
    <t>Sr. No.</t>
  </si>
  <si>
    <t>DR. MUHAMMAD SHOWKAT RAHIM CHOWDHURY</t>
  </si>
  <si>
    <t>Final Exam</t>
  </si>
  <si>
    <t>Final Total</t>
  </si>
  <si>
    <t>BS-EE</t>
  </si>
  <si>
    <t>GRADES    F&lt;40</t>
  </si>
  <si>
    <t>Q.AVG</t>
  </si>
  <si>
    <t>Spring 2013</t>
  </si>
  <si>
    <t>Dr. Mohammad Showkat Rahim Chowdhury</t>
  </si>
  <si>
    <t xml:space="preserve">ATTND </t>
  </si>
  <si>
    <t>PARTCPTN</t>
  </si>
  <si>
    <t>ASGN
Avg</t>
  </si>
  <si>
    <t>AHMED</t>
  </si>
  <si>
    <t>MUHAMMAD ALI</t>
  </si>
  <si>
    <t>MA210</t>
  </si>
  <si>
    <t>Linear Algebra</t>
  </si>
  <si>
    <t>Fall 2013</t>
  </si>
  <si>
    <t xml:space="preserve">   Course Title:</t>
  </si>
  <si>
    <t>FAYYAZ IMTIAZ</t>
  </si>
  <si>
    <t>NAVEED AHSAN</t>
  </si>
  <si>
    <t>HAFIZ MUHAMMAD NAVEED</t>
  </si>
  <si>
    <t>MUHAMMAD HASSAN HAMEED</t>
  </si>
  <si>
    <t>HUZAIFA TARIQ</t>
  </si>
  <si>
    <t>KAMRAN SALEEM</t>
  </si>
  <si>
    <t>AMIR ISHAQ</t>
  </si>
  <si>
    <t>MUGHIS UR REHMAN ANWAR</t>
  </si>
  <si>
    <t>HAFIZ ALI HARIS</t>
  </si>
  <si>
    <t>MUHAMMAD SHAHBAZ</t>
  </si>
  <si>
    <t>MUHAMMAD HURR</t>
  </si>
  <si>
    <t>MUHAMMAD MUDDASSIR</t>
  </si>
  <si>
    <t>SHAHZAD KHALIL</t>
  </si>
  <si>
    <t>HAIDER ALI</t>
  </si>
  <si>
    <t>USMAN SHAFAQAT</t>
  </si>
  <si>
    <t>KHADIJA BHATTI</t>
  </si>
  <si>
    <t>HAFSA RAFIQUE</t>
  </si>
  <si>
    <t>MALIK TAHIR MASOOD</t>
  </si>
  <si>
    <t>MUHAMMAD KHUBAIB</t>
  </si>
  <si>
    <t>HUSNAIN ZAKIR</t>
  </si>
  <si>
    <t>HABBA AABROO SHERDIL</t>
  </si>
  <si>
    <t>MUHAMMAD ISHAQ RASOOL</t>
  </si>
  <si>
    <t>ALI ABBAS</t>
  </si>
  <si>
    <t>MUHAMMAD ZUNIR ASGHAR BUTT</t>
  </si>
  <si>
    <t>TALHA ZAHID BUTT</t>
  </si>
  <si>
    <t>MUHAMMAD NOMAN KHALID</t>
  </si>
  <si>
    <t>MUHAMMAD USMAN IQBAL</t>
  </si>
  <si>
    <t>ABDUL MUNIM</t>
  </si>
  <si>
    <t>MUHAMMAD NAVEED IQBAL</t>
  </si>
  <si>
    <t>ABUBAKAR MUKHTAR</t>
  </si>
  <si>
    <t>MUHAMMAD TAJDAR ALAM</t>
  </si>
  <si>
    <t>WALEED ULLAH IMTIAZ</t>
  </si>
  <si>
    <t>FARHEEN SHAFI</t>
  </si>
  <si>
    <t>MUHAMMAD SHAHID IQBAL</t>
  </si>
  <si>
    <t>QUIZZES#1 - #8</t>
  </si>
  <si>
    <t>5  Best Quizzes
Total</t>
  </si>
  <si>
    <t>Assignments#1 - #8</t>
  </si>
  <si>
    <t>5 Best ASGN TTL</t>
  </si>
  <si>
    <t>Sessional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</si>
</sst>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_);\(0\)"/>
    <numFmt numFmtId="165" formatCode="0.00;[Red]0.00"/>
    <numFmt numFmtId="166" formatCode="0;[Red]0"/>
    <numFmt numFmtId="167" formatCode="0.0;[Red]0.0"/>
  </numFmts>
  <fonts count="61"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MS Sans Serif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7"/>
      <name val="MS Sans Serif"/>
      <family val="2"/>
    </font>
    <font>
      <b/>
      <sz val="7"/>
      <name val="Arial"/>
      <family val="2"/>
    </font>
    <font>
      <sz val="14"/>
      <name val="Arial"/>
      <family val="2"/>
    </font>
    <font>
      <sz val="12"/>
      <name val="MS Sans Serif"/>
      <family val="2"/>
    </font>
    <font>
      <b/>
      <u/>
      <sz val="10"/>
      <name val="Arial"/>
      <family val="2"/>
    </font>
    <font>
      <sz val="11"/>
      <name val="Arial"/>
      <family val="2"/>
    </font>
    <font>
      <u/>
      <sz val="12"/>
      <name val="Arial Black"/>
      <family val="2"/>
    </font>
    <font>
      <sz val="16"/>
      <name val="Rodchenko"/>
    </font>
    <font>
      <sz val="12"/>
      <name val="Arial Black"/>
      <family val="2"/>
    </font>
    <font>
      <sz val="14"/>
      <name val="Arial Black"/>
      <family val="2"/>
    </font>
    <font>
      <sz val="8"/>
      <color indexed="81"/>
      <name val="Tahoma"/>
      <family val="2"/>
    </font>
    <font>
      <b/>
      <sz val="13.5"/>
      <name val="MS Sans Serif"/>
      <family val="2"/>
    </font>
    <font>
      <sz val="13.5"/>
      <name val="MS Sans Serif"/>
      <family val="2"/>
    </font>
    <font>
      <b/>
      <sz val="14"/>
      <name val="Arial"/>
      <family val="2"/>
    </font>
    <font>
      <sz val="18"/>
      <name val="Rodchenko"/>
    </font>
    <font>
      <b/>
      <sz val="18"/>
      <name val="Times New Roman"/>
      <family val="1"/>
    </font>
    <font>
      <b/>
      <sz val="20"/>
      <name val="Vivian"/>
    </font>
    <font>
      <b/>
      <sz val="18"/>
      <name val="Arial"/>
      <family val="2"/>
    </font>
    <font>
      <sz val="20"/>
      <name val="Arial"/>
      <family val="2"/>
    </font>
    <font>
      <sz val="22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sz val="3"/>
      <name val="Arial"/>
      <family val="2"/>
    </font>
    <font>
      <u/>
      <sz val="10"/>
      <name val="Arial"/>
      <family val="2"/>
    </font>
    <font>
      <b/>
      <sz val="13"/>
      <name val="Arial"/>
      <family val="2"/>
    </font>
    <font>
      <sz val="8"/>
      <name val="MS Sans Serif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</font>
    <font>
      <sz val="8"/>
      <color rgb="FF000066"/>
      <name val="Verdana"/>
      <family val="2"/>
    </font>
    <font>
      <b/>
      <sz val="8"/>
      <color rgb="FF37476C"/>
      <name val="Verdana"/>
      <family val="2"/>
    </font>
    <font>
      <sz val="10"/>
      <color rgb="FF000066"/>
      <name val="Arial"/>
      <family val="2"/>
    </font>
  </fonts>
  <fills count="4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2D7E7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11111"/>
      </left>
      <right style="thin">
        <color rgb="FF111111"/>
      </right>
      <top style="thin">
        <color rgb="FF111111"/>
      </top>
      <bottom style="thin">
        <color rgb="FF111111"/>
      </bottom>
      <diagonal/>
    </border>
    <border>
      <left style="thin">
        <color rgb="FF111111"/>
      </left>
      <right/>
      <top style="thin">
        <color rgb="FF111111"/>
      </top>
      <bottom style="thin">
        <color rgb="FF111111"/>
      </bottom>
      <diagonal/>
    </border>
    <border>
      <left/>
      <right style="thin">
        <color rgb="FF111111"/>
      </right>
      <top style="thin">
        <color rgb="FF111111"/>
      </top>
      <bottom style="thin">
        <color rgb="FF111111"/>
      </bottom>
      <diagonal/>
    </border>
    <border>
      <left style="thin">
        <color rgb="FF111111"/>
      </left>
      <right style="thin">
        <color rgb="FF111111"/>
      </right>
      <top/>
      <bottom style="thin">
        <color rgb="FF111111"/>
      </bottom>
      <diagonal/>
    </border>
  </borders>
  <cellStyleXfs count="112">
    <xf numFmtId="0" fontId="0" fillId="0" borderId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3" borderId="24" applyNumberFormat="0" applyAlignment="0" applyProtection="0"/>
    <xf numFmtId="0" fontId="44" fillId="34" borderId="25" applyNumberFormat="0" applyAlignment="0" applyProtection="0"/>
    <xf numFmtId="0" fontId="45" fillId="0" borderId="0" applyNumberFormat="0" applyFill="0" applyBorder="0" applyAlignment="0" applyProtection="0"/>
    <xf numFmtId="0" fontId="46" fillId="35" borderId="0" applyNumberFormat="0" applyBorder="0" applyAlignment="0" applyProtection="0"/>
    <xf numFmtId="0" fontId="47" fillId="0" borderId="26" applyNumberFormat="0" applyFill="0" applyAlignment="0" applyProtection="0"/>
    <xf numFmtId="0" fontId="48" fillId="0" borderId="27" applyNumberFormat="0" applyFill="0" applyAlignment="0" applyProtection="0"/>
    <xf numFmtId="0" fontId="49" fillId="0" borderId="28" applyNumberFormat="0" applyFill="0" applyAlignment="0" applyProtection="0"/>
    <xf numFmtId="0" fontId="49" fillId="0" borderId="0" applyNumberFormat="0" applyFill="0" applyBorder="0" applyAlignment="0" applyProtection="0"/>
    <xf numFmtId="0" fontId="50" fillId="36" borderId="24" applyNumberFormat="0" applyAlignment="0" applyProtection="0"/>
    <xf numFmtId="0" fontId="51" fillId="0" borderId="29" applyNumberFormat="0" applyFill="0" applyAlignment="0" applyProtection="0"/>
    <xf numFmtId="0" fontId="52" fillId="37" borderId="0" applyNumberFormat="0" applyBorder="0" applyAlignment="0" applyProtection="0"/>
    <xf numFmtId="0" fontId="40" fillId="0" borderId="0"/>
    <xf numFmtId="0" fontId="40" fillId="38" borderId="30" applyNumberFormat="0" applyFont="0" applyAlignment="0" applyProtection="0"/>
    <xf numFmtId="0" fontId="53" fillId="33" borderId="31" applyNumberFormat="0" applyAlignment="0" applyProtection="0"/>
    <xf numFmtId="0" fontId="54" fillId="0" borderId="0" applyNumberFormat="0" applyFill="0" applyBorder="0" applyAlignment="0" applyProtection="0"/>
    <xf numFmtId="0" fontId="55" fillId="0" borderId="32" applyNumberFormat="0" applyFill="0" applyAlignment="0" applyProtection="0"/>
    <xf numFmtId="0" fontId="56" fillId="0" borderId="0" applyNumberFormat="0" applyFill="0" applyBorder="0" applyAlignment="0" applyProtection="0"/>
    <xf numFmtId="0" fontId="5" fillId="0" borderId="0"/>
    <xf numFmtId="0" fontId="5" fillId="0" borderId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38" borderId="30" applyNumberFormat="0" applyFont="0" applyAlignment="0" applyProtection="0"/>
    <xf numFmtId="0" fontId="4" fillId="10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38" borderId="30" applyNumberFormat="0" applyFont="0" applyAlignment="0" applyProtection="0"/>
    <xf numFmtId="0" fontId="4" fillId="0" borderId="0"/>
    <xf numFmtId="0" fontId="4" fillId="0" borderId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38" borderId="30" applyNumberFormat="0" applyFont="0" applyAlignment="0" applyProtection="0"/>
    <xf numFmtId="0" fontId="3" fillId="10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38" borderId="30" applyNumberFormat="0" applyFont="0" applyAlignment="0" applyProtection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142">
    <xf numFmtId="0" fontId="0" fillId="0" borderId="0" xfId="0"/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12" fillId="4" borderId="1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5" fillId="5" borderId="1" xfId="0" applyFont="1" applyFill="1" applyBorder="1" applyAlignment="1" applyProtection="1">
      <alignment horizontal="center" vertical="center" wrapText="1"/>
      <protection locked="0"/>
    </xf>
    <xf numFmtId="0" fontId="15" fillId="5" borderId="1" xfId="0" applyFont="1" applyFill="1" applyBorder="1" applyAlignment="1" applyProtection="1">
      <alignment horizontal="center" vertical="center"/>
      <protection locked="0"/>
    </xf>
    <xf numFmtId="0" fontId="15" fillId="5" borderId="1" xfId="0" applyFont="1" applyFill="1" applyBorder="1" applyAlignment="1" applyProtection="1">
      <alignment horizontal="centerContinuous" vertical="center"/>
      <protection locked="0"/>
    </xf>
    <xf numFmtId="0" fontId="7" fillId="0" borderId="1" xfId="0" applyFont="1" applyFill="1" applyBorder="1" applyAlignment="1" applyProtection="1">
      <alignment horizontal="centerContinuous"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</xf>
    <xf numFmtId="0" fontId="28" fillId="0" borderId="0" xfId="0" applyFont="1" applyBorder="1" applyAlignment="1" applyProtection="1">
      <alignment vertical="center"/>
    </xf>
    <xf numFmtId="0" fontId="29" fillId="0" borderId="0" xfId="0" applyFont="1" applyBorder="1" applyAlignment="1" applyProtection="1">
      <alignment vertical="center"/>
    </xf>
    <xf numFmtId="0" fontId="30" fillId="0" borderId="0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0" fontId="0" fillId="0" borderId="0" xfId="0" applyFont="1" applyBorder="1" applyAlignment="1">
      <alignment vertical="center"/>
    </xf>
    <xf numFmtId="0" fontId="26" fillId="0" borderId="2" xfId="0" applyFont="1" applyBorder="1" applyAlignment="1" applyProtection="1">
      <alignment horizontal="center" vertical="center"/>
      <protection locked="0"/>
    </xf>
    <xf numFmtId="1" fontId="26" fillId="0" borderId="3" xfId="0" applyNumberFormat="1" applyFont="1" applyBorder="1" applyAlignment="1" applyProtection="1">
      <alignment horizontal="center" vertical="center"/>
      <protection locked="0"/>
    </xf>
    <xf numFmtId="0" fontId="25" fillId="0" borderId="4" xfId="0" applyFont="1" applyBorder="1" applyAlignment="1" applyProtection="1">
      <alignment horizontal="left" vertical="center"/>
      <protection locked="0"/>
    </xf>
    <xf numFmtId="1" fontId="26" fillId="0" borderId="5" xfId="0" applyNumberFormat="1" applyFont="1" applyBorder="1" applyAlignment="1" applyProtection="1">
      <alignment horizontal="center" vertical="center"/>
      <protection locked="0"/>
    </xf>
    <xf numFmtId="1" fontId="26" fillId="0" borderId="6" xfId="0" applyNumberFormat="1" applyFont="1" applyBorder="1" applyAlignment="1" applyProtection="1">
      <alignment horizontal="center" vertical="center"/>
      <protection locked="0"/>
    </xf>
    <xf numFmtId="0" fontId="25" fillId="0" borderId="7" xfId="0" applyFont="1" applyBorder="1" applyAlignment="1" applyProtection="1">
      <alignment horizontal="left" vertical="center"/>
      <protection locked="0"/>
    </xf>
    <xf numFmtId="0" fontId="25" fillId="0" borderId="8" xfId="0" applyFont="1" applyBorder="1" applyAlignment="1" applyProtection="1">
      <alignment horizontal="left" vertical="center"/>
      <protection locked="0"/>
    </xf>
    <xf numFmtId="1" fontId="13" fillId="6" borderId="1" xfId="0" quotePrefix="1" applyNumberFormat="1" applyFont="1" applyFill="1" applyBorder="1" applyAlignment="1" applyProtection="1">
      <alignment horizontal="center" vertical="center" wrapText="1"/>
      <protection locked="0"/>
    </xf>
    <xf numFmtId="0" fontId="7" fillId="7" borderId="0" xfId="0" applyFont="1" applyFill="1" applyBorder="1" applyAlignment="1" applyProtection="1">
      <alignment vertical="center"/>
    </xf>
    <xf numFmtId="0" fontId="13" fillId="7" borderId="0" xfId="0" applyFont="1" applyFill="1" applyBorder="1" applyAlignment="1" applyProtection="1">
      <alignment horizontal="right" vertical="center"/>
    </xf>
    <xf numFmtId="0" fontId="27" fillId="0" borderId="0" xfId="0" applyFont="1" applyFill="1" applyBorder="1" applyAlignment="1" applyProtection="1">
      <alignment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1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0" quotePrefix="1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vertical="center"/>
    </xf>
    <xf numFmtId="0" fontId="35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horizontal="left" vertical="center"/>
    </xf>
    <xf numFmtId="0" fontId="12" fillId="0" borderId="0" xfId="0" applyFont="1" applyFill="1" applyBorder="1" applyAlignment="1" applyProtection="1">
      <alignment horizontal="left" vertical="center"/>
    </xf>
    <xf numFmtId="0" fontId="13" fillId="0" borderId="0" xfId="0" applyFont="1" applyFill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  <protection locked="0"/>
    </xf>
    <xf numFmtId="0" fontId="36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>
      <alignment vertical="center"/>
    </xf>
    <xf numFmtId="1" fontId="25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 applyProtection="1">
      <alignment vertical="center"/>
    </xf>
    <xf numFmtId="0" fontId="8" fillId="0" borderId="1" xfId="0" applyFont="1" applyFill="1" applyBorder="1" applyAlignment="1" applyProtection="1">
      <alignment horizontal="centerContinuous" vertical="center"/>
      <protection locked="0"/>
    </xf>
    <xf numFmtId="0" fontId="8" fillId="0" borderId="1" xfId="0" applyFont="1" applyFill="1" applyBorder="1" applyAlignment="1" applyProtection="1">
      <alignment vertical="center"/>
      <protection locked="0"/>
    </xf>
    <xf numFmtId="0" fontId="33" fillId="7" borderId="0" xfId="0" applyFont="1" applyFill="1" applyBorder="1" applyAlignment="1" applyProtection="1">
      <alignment vertical="center"/>
    </xf>
    <xf numFmtId="0" fontId="34" fillId="7" borderId="0" xfId="0" applyFont="1" applyFill="1" applyBorder="1" applyAlignment="1" applyProtection="1">
      <alignment vertical="center"/>
    </xf>
    <xf numFmtId="0" fontId="31" fillId="7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20" fillId="0" borderId="0" xfId="0" applyFont="1" applyFill="1" applyBorder="1" applyAlignment="1" applyProtection="1">
      <alignment vertical="center"/>
      <protection locked="0"/>
    </xf>
    <xf numFmtId="0" fontId="22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37" fillId="0" borderId="0" xfId="0" applyFont="1" applyFill="1" applyBorder="1" applyAlignment="1" applyProtection="1">
      <alignment horizontal="left" vertical="center"/>
      <protection locked="0"/>
    </xf>
    <xf numFmtId="0" fontId="18" fillId="0" borderId="0" xfId="0" applyFont="1" applyFill="1" applyBorder="1" applyAlignment="1" applyProtection="1">
      <protection locked="0"/>
    </xf>
    <xf numFmtId="0" fontId="18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27" fillId="0" borderId="9" xfId="0" applyFont="1" applyFill="1" applyBorder="1" applyAlignment="1" applyProtection="1">
      <alignment horizontal="left" vertical="center" wrapText="1"/>
    </xf>
    <xf numFmtId="0" fontId="38" fillId="0" borderId="10" xfId="0" applyFont="1" applyFill="1" applyBorder="1" applyAlignment="1" applyProtection="1">
      <alignment horizontal="center" vertical="center" wrapText="1"/>
    </xf>
    <xf numFmtId="0" fontId="38" fillId="6" borderId="10" xfId="0" applyFont="1" applyFill="1" applyBorder="1" applyAlignment="1" applyProtection="1">
      <alignment horizontal="center" vertical="center" wrapText="1"/>
    </xf>
    <xf numFmtId="0" fontId="38" fillId="6" borderId="11" xfId="0" applyFont="1" applyFill="1" applyBorder="1" applyAlignment="1" applyProtection="1">
      <alignment horizontal="center" vertical="center" wrapText="1"/>
    </xf>
    <xf numFmtId="1" fontId="13" fillId="6" borderId="12" xfId="0" quotePrefix="1" applyNumberFormat="1" applyFont="1" applyFill="1" applyBorder="1" applyAlignment="1" applyProtection="1">
      <alignment horizontal="center" vertical="center" wrapText="1"/>
      <protection locked="0"/>
    </xf>
    <xf numFmtId="0" fontId="27" fillId="0" borderId="13" xfId="0" applyFont="1" applyFill="1" applyBorder="1" applyAlignment="1" applyProtection="1">
      <alignment vertical="center" wrapText="1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15" xfId="0" applyFont="1" applyFill="1" applyBorder="1" applyAlignment="1" applyProtection="1">
      <alignment horizontal="center" vertical="center" wrapText="1"/>
      <protection locked="0"/>
    </xf>
    <xf numFmtId="0" fontId="16" fillId="0" borderId="9" xfId="0" applyFont="1" applyFill="1" applyBorder="1" applyAlignment="1">
      <alignment vertical="center"/>
    </xf>
    <xf numFmtId="164" fontId="26" fillId="0" borderId="11" xfId="0" applyNumberFormat="1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vertical="center"/>
    </xf>
    <xf numFmtId="0" fontId="26" fillId="0" borderId="12" xfId="0" applyFont="1" applyFill="1" applyBorder="1" applyAlignment="1">
      <alignment horizontal="center" vertical="center"/>
    </xf>
    <xf numFmtId="164" fontId="26" fillId="0" borderId="12" xfId="0" applyNumberFormat="1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vertical="center"/>
    </xf>
    <xf numFmtId="1" fontId="25" fillId="0" borderId="15" xfId="0" applyNumberFormat="1" applyFont="1" applyFill="1" applyBorder="1" applyAlignment="1">
      <alignment horizontal="center" vertical="center"/>
    </xf>
    <xf numFmtId="0" fontId="7" fillId="0" borderId="1" xfId="0" applyFont="1" applyBorder="1" applyAlignment="1" applyProtection="1">
      <alignment horizontal="left" vertical="center"/>
      <protection locked="0"/>
    </xf>
    <xf numFmtId="0" fontId="12" fillId="4" borderId="1" xfId="0" applyNumberFormat="1" applyFont="1" applyFill="1" applyBorder="1" applyAlignment="1" applyProtection="1">
      <alignment horizontal="center" vertical="center"/>
      <protection locked="0"/>
    </xf>
    <xf numFmtId="0" fontId="0" fillId="39" borderId="1" xfId="0" applyFill="1" applyBorder="1" applyAlignment="1">
      <alignment vertical="center"/>
    </xf>
    <xf numFmtId="0" fontId="9" fillId="39" borderId="1" xfId="0" applyNumberFormat="1" applyFont="1" applyFill="1" applyBorder="1" applyAlignment="1" applyProtection="1">
      <alignment horizontal="center" vertical="center"/>
      <protection locked="0"/>
    </xf>
    <xf numFmtId="0" fontId="0" fillId="39" borderId="1" xfId="0" applyFill="1" applyBorder="1" applyAlignment="1" applyProtection="1">
      <alignment vertical="center"/>
      <protection locked="0"/>
    </xf>
    <xf numFmtId="0" fontId="0" fillId="39" borderId="17" xfId="0" applyFill="1" applyBorder="1" applyAlignment="1" applyProtection="1">
      <alignment vertical="center"/>
      <protection locked="0"/>
    </xf>
    <xf numFmtId="166" fontId="8" fillId="6" borderId="1" xfId="0" quotePrefix="1" applyNumberFormat="1" applyFont="1" applyFill="1" applyBorder="1" applyAlignment="1" applyProtection="1">
      <alignment horizontal="center" vertical="center"/>
      <protection locked="0"/>
    </xf>
    <xf numFmtId="165" fontId="8" fillId="6" borderId="1" xfId="0" quotePrefix="1" applyNumberFormat="1" applyFont="1" applyFill="1" applyBorder="1" applyAlignment="1" applyProtection="1">
      <alignment horizontal="center" vertical="center"/>
      <protection locked="0"/>
    </xf>
    <xf numFmtId="0" fontId="11" fillId="40" borderId="1" xfId="0" applyFont="1" applyFill="1" applyBorder="1" applyAlignment="1" applyProtection="1">
      <alignment horizontal="center" vertical="center"/>
      <protection locked="0"/>
    </xf>
    <xf numFmtId="165" fontId="7" fillId="39" borderId="1" xfId="0" applyNumberFormat="1" applyFont="1" applyFill="1" applyBorder="1" applyAlignment="1" applyProtection="1">
      <alignment horizontal="center" vertical="center"/>
      <protection locked="0"/>
    </xf>
    <xf numFmtId="0" fontId="57" fillId="41" borderId="18" xfId="0" applyFont="1" applyFill="1" applyBorder="1" applyAlignment="1">
      <alignment vertical="center"/>
    </xf>
    <xf numFmtId="2" fontId="12" fillId="4" borderId="1" xfId="0" applyNumberFormat="1" applyFont="1" applyFill="1" applyBorder="1" applyAlignment="1" applyProtection="1">
      <alignment horizontal="center" vertical="center"/>
      <protection locked="0"/>
    </xf>
    <xf numFmtId="167" fontId="9" fillId="39" borderId="1" xfId="0" applyNumberFormat="1" applyFont="1" applyFill="1" applyBorder="1" applyAlignment="1" applyProtection="1">
      <alignment horizontal="center" vertical="center"/>
      <protection locked="0"/>
    </xf>
    <xf numFmtId="165" fontId="9" fillId="39" borderId="1" xfId="0" applyNumberFormat="1" applyFont="1" applyFill="1" applyBorder="1" applyAlignment="1" applyProtection="1">
      <alignment horizontal="center" vertical="center"/>
      <protection locked="0"/>
    </xf>
    <xf numFmtId="0" fontId="0" fillId="39" borderId="0" xfId="0" applyFill="1" applyAlignment="1" applyProtection="1">
      <alignment horizontal="center" vertical="center"/>
      <protection locked="0"/>
    </xf>
    <xf numFmtId="0" fontId="0" fillId="39" borderId="1" xfId="0" applyFill="1" applyBorder="1" applyAlignment="1" applyProtection="1">
      <alignment horizontal="center" vertical="center"/>
      <protection locked="0"/>
    </xf>
    <xf numFmtId="0" fontId="0" fillId="39" borderId="17" xfId="0" applyFill="1" applyBorder="1" applyAlignment="1" applyProtection="1">
      <alignment horizontal="center" vertical="center"/>
      <protection locked="0"/>
    </xf>
    <xf numFmtId="1" fontId="9" fillId="39" borderId="1" xfId="0" applyNumberFormat="1" applyFont="1" applyFill="1" applyBorder="1" applyAlignment="1" applyProtection="1">
      <alignment horizontal="center" vertical="center"/>
      <protection locked="0"/>
    </xf>
    <xf numFmtId="2" fontId="59" fillId="42" borderId="36" xfId="109" applyNumberFormat="1" applyFont="1" applyFill="1" applyBorder="1" applyAlignment="1">
      <alignment horizontal="center" wrapText="1"/>
    </xf>
    <xf numFmtId="2" fontId="59" fillId="42" borderId="36" xfId="110" applyNumberFormat="1" applyFont="1" applyFill="1" applyBorder="1" applyAlignment="1">
      <alignment horizontal="center" wrapText="1"/>
    </xf>
    <xf numFmtId="166" fontId="8" fillId="40" borderId="1" xfId="0" quotePrefix="1" applyNumberFormat="1" applyFont="1" applyFill="1" applyBorder="1" applyAlignment="1" applyProtection="1">
      <alignment horizontal="center" vertical="center"/>
      <protection locked="0"/>
    </xf>
    <xf numFmtId="0" fontId="0" fillId="40" borderId="0" xfId="0" applyFont="1" applyFill="1" applyAlignment="1" applyProtection="1">
      <alignment vertical="center"/>
      <protection locked="0"/>
    </xf>
    <xf numFmtId="0" fontId="0" fillId="40" borderId="0" xfId="0" applyFill="1" applyAlignment="1" applyProtection="1">
      <alignment vertical="center"/>
      <protection locked="0"/>
    </xf>
    <xf numFmtId="0" fontId="58" fillId="0" borderId="33" xfId="111" applyFont="1" applyBorder="1" applyAlignment="1">
      <alignment wrapText="1"/>
    </xf>
    <xf numFmtId="0" fontId="58" fillId="0" borderId="33" xfId="0" applyFont="1" applyBorder="1" applyAlignment="1">
      <alignment wrapText="1"/>
    </xf>
    <xf numFmtId="0" fontId="7" fillId="39" borderId="1" xfId="0" applyFont="1" applyFill="1" applyBorder="1" applyAlignment="1" applyProtection="1">
      <alignment horizontal="left" vertical="center"/>
      <protection locked="0"/>
    </xf>
    <xf numFmtId="2" fontId="12" fillId="39" borderId="1" xfId="0" applyNumberFormat="1" applyFont="1" applyFill="1" applyBorder="1" applyAlignment="1" applyProtection="1">
      <alignment horizontal="center" vertical="center"/>
      <protection locked="0"/>
    </xf>
    <xf numFmtId="2" fontId="59" fillId="39" borderId="36" xfId="109" applyNumberFormat="1" applyFont="1" applyFill="1" applyBorder="1" applyAlignment="1">
      <alignment horizontal="center" wrapText="1"/>
    </xf>
    <xf numFmtId="165" fontId="8" fillId="39" borderId="1" xfId="0" quotePrefix="1" applyNumberFormat="1" applyFont="1" applyFill="1" applyBorder="1" applyAlignment="1" applyProtection="1">
      <alignment horizontal="center" vertical="center"/>
      <protection locked="0"/>
    </xf>
    <xf numFmtId="166" fontId="8" fillId="39" borderId="1" xfId="0" quotePrefix="1" applyNumberFormat="1" applyFont="1" applyFill="1" applyBorder="1" applyAlignment="1" applyProtection="1">
      <alignment horizontal="center" vertical="center"/>
      <protection locked="0"/>
    </xf>
    <xf numFmtId="0" fontId="57" fillId="39" borderId="18" xfId="0" applyFont="1" applyFill="1" applyBorder="1" applyAlignment="1">
      <alignment vertical="center"/>
    </xf>
    <xf numFmtId="0" fontId="0" fillId="39" borderId="0" xfId="0" applyFill="1" applyAlignment="1" applyProtection="1">
      <alignment vertical="center"/>
      <protection locked="0"/>
    </xf>
    <xf numFmtId="0" fontId="0" fillId="39" borderId="1" xfId="0" applyFont="1" applyFill="1" applyBorder="1" applyAlignment="1">
      <alignment vertical="center"/>
    </xf>
    <xf numFmtId="0" fontId="58" fillId="0" borderId="34" xfId="0" applyFont="1" applyBorder="1" applyAlignment="1">
      <alignment wrapText="1"/>
    </xf>
    <xf numFmtId="0" fontId="58" fillId="0" borderId="35" xfId="0" applyFont="1" applyBorder="1" applyAlignment="1">
      <alignment wrapText="1"/>
    </xf>
    <xf numFmtId="166" fontId="8" fillId="43" borderId="1" xfId="0" quotePrefix="1" applyNumberFormat="1" applyFont="1" applyFill="1" applyBorder="1" applyAlignment="1" applyProtection="1">
      <alignment horizontal="center" vertical="center"/>
      <protection locked="0"/>
    </xf>
    <xf numFmtId="0" fontId="60" fillId="0" borderId="33" xfId="111" applyFont="1" applyBorder="1" applyAlignment="1">
      <alignment horizontal="left" vertical="center" wrapText="1"/>
    </xf>
    <xf numFmtId="2" fontId="11" fillId="3" borderId="1" xfId="0" applyNumberFormat="1" applyFont="1" applyFill="1" applyBorder="1" applyAlignment="1" applyProtection="1">
      <alignment horizontal="center" vertical="center"/>
      <protection locked="0"/>
    </xf>
    <xf numFmtId="0" fontId="27" fillId="0" borderId="16" xfId="0" applyFont="1" applyFill="1" applyBorder="1" applyAlignment="1" applyProtection="1">
      <alignment vertical="center" wrapText="1"/>
    </xf>
    <xf numFmtId="0" fontId="27" fillId="0" borderId="19" xfId="0" applyFont="1" applyFill="1" applyBorder="1" applyAlignment="1" applyProtection="1">
      <alignment horizontal="center" vertical="center"/>
      <protection locked="0"/>
    </xf>
    <xf numFmtId="0" fontId="27" fillId="0" borderId="20" xfId="0" applyFont="1" applyFill="1" applyBorder="1" applyAlignment="1" applyProtection="1">
      <alignment horizontal="center" vertical="center"/>
      <protection locked="0"/>
    </xf>
    <xf numFmtId="0" fontId="27" fillId="0" borderId="21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horizontal="center" vertical="center"/>
    </xf>
    <xf numFmtId="0" fontId="34" fillId="0" borderId="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 textRotation="90"/>
      <protection locked="0"/>
    </xf>
    <xf numFmtId="0" fontId="7" fillId="0" borderId="17" xfId="0" applyFont="1" applyBorder="1" applyAlignment="1" applyProtection="1">
      <alignment horizontal="center" vertical="center" textRotation="90"/>
      <protection locked="0"/>
    </xf>
    <xf numFmtId="0" fontId="7" fillId="0" borderId="22" xfId="0" applyFont="1" applyBorder="1" applyAlignment="1" applyProtection="1">
      <alignment horizontal="center" vertical="center" textRotation="90"/>
      <protection locked="0"/>
    </xf>
    <xf numFmtId="0" fontId="7" fillId="0" borderId="23" xfId="0" applyFont="1" applyBorder="1" applyAlignment="1" applyProtection="1">
      <alignment horizontal="center" vertical="center" textRotation="90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58" fillId="0" borderId="34" xfId="0" applyFont="1" applyBorder="1" applyAlignment="1">
      <alignment wrapText="1"/>
    </xf>
    <xf numFmtId="0" fontId="58" fillId="0" borderId="35" xfId="0" applyFont="1" applyBorder="1" applyAlignment="1">
      <alignment wrapText="1"/>
    </xf>
    <xf numFmtId="0" fontId="58" fillId="0" borderId="34" xfId="111" applyFont="1" applyBorder="1" applyAlignment="1">
      <alignment wrapText="1"/>
    </xf>
    <xf numFmtId="0" fontId="58" fillId="0" borderId="35" xfId="111" applyFont="1" applyBorder="1" applyAlignment="1">
      <alignment wrapText="1"/>
    </xf>
  </cellXfs>
  <cellStyles count="112">
    <cellStyle name="20% - Accent1" xfId="1" builtinId="30" customBuiltin="1"/>
    <cellStyle name="20% - Accent1 2" xfId="46"/>
    <cellStyle name="20% - Accent1 3" xfId="70"/>
    <cellStyle name="20% - Accent1 4" xfId="78"/>
    <cellStyle name="20% - Accent1 5" xfId="102"/>
    <cellStyle name="20% - Accent2" xfId="2" builtinId="34" customBuiltin="1"/>
    <cellStyle name="20% - Accent2 2" xfId="47"/>
    <cellStyle name="20% - Accent2 3" xfId="69"/>
    <cellStyle name="20% - Accent2 4" xfId="79"/>
    <cellStyle name="20% - Accent2 5" xfId="101"/>
    <cellStyle name="20% - Accent3" xfId="3" builtinId="38" customBuiltin="1"/>
    <cellStyle name="20% - Accent3 2" xfId="48"/>
    <cellStyle name="20% - Accent3 3" xfId="68"/>
    <cellStyle name="20% - Accent3 4" xfId="80"/>
    <cellStyle name="20% - Accent3 5" xfId="100"/>
    <cellStyle name="20% - Accent4" xfId="4" builtinId="42" customBuiltin="1"/>
    <cellStyle name="20% - Accent4 2" xfId="49"/>
    <cellStyle name="20% - Accent4 3" xfId="45"/>
    <cellStyle name="20% - Accent4 4" xfId="81"/>
    <cellStyle name="20% - Accent4 5" xfId="77"/>
    <cellStyle name="20% - Accent5" xfId="5" builtinId="46" customBuiltin="1"/>
    <cellStyle name="20% - Accent5 2" xfId="50"/>
    <cellStyle name="20% - Accent5 3" xfId="65"/>
    <cellStyle name="20% - Accent5 4" xfId="82"/>
    <cellStyle name="20% - Accent5 5" xfId="97"/>
    <cellStyle name="20% - Accent6" xfId="6" builtinId="50" customBuiltin="1"/>
    <cellStyle name="20% - Accent6 2" xfId="51"/>
    <cellStyle name="20% - Accent6 3" xfId="64"/>
    <cellStyle name="20% - Accent6 4" xfId="83"/>
    <cellStyle name="20% - Accent6 5" xfId="96"/>
    <cellStyle name="40% - Accent1" xfId="7" builtinId="31" customBuiltin="1"/>
    <cellStyle name="40% - Accent1 2" xfId="52"/>
    <cellStyle name="40% - Accent1 3" xfId="63"/>
    <cellStyle name="40% - Accent1 4" xfId="84"/>
    <cellStyle name="40% - Accent1 5" xfId="95"/>
    <cellStyle name="40% - Accent2" xfId="8" builtinId="35" customBuiltin="1"/>
    <cellStyle name="40% - Accent2 2" xfId="53"/>
    <cellStyle name="40% - Accent2 3" xfId="62"/>
    <cellStyle name="40% - Accent2 4" xfId="85"/>
    <cellStyle name="40% - Accent2 5" xfId="94"/>
    <cellStyle name="40% - Accent3" xfId="9" builtinId="39" customBuiltin="1"/>
    <cellStyle name="40% - Accent3 2" xfId="54"/>
    <cellStyle name="40% - Accent3 3" xfId="61"/>
    <cellStyle name="40% - Accent3 4" xfId="86"/>
    <cellStyle name="40% - Accent3 5" xfId="93"/>
    <cellStyle name="40% - Accent4" xfId="10" builtinId="43" customBuiltin="1"/>
    <cellStyle name="40% - Accent4 2" xfId="55"/>
    <cellStyle name="40% - Accent4 3" xfId="60"/>
    <cellStyle name="40% - Accent4 4" xfId="87"/>
    <cellStyle name="40% - Accent4 5" xfId="92"/>
    <cellStyle name="40% - Accent5" xfId="11" builtinId="47" customBuiltin="1"/>
    <cellStyle name="40% - Accent5 2" xfId="56"/>
    <cellStyle name="40% - Accent5 3" xfId="59"/>
    <cellStyle name="40% - Accent5 4" xfId="88"/>
    <cellStyle name="40% - Accent5 5" xfId="91"/>
    <cellStyle name="40% - Accent6" xfId="12" builtinId="51" customBuiltin="1"/>
    <cellStyle name="40% - Accent6 2" xfId="57"/>
    <cellStyle name="40% - Accent6 3" xfId="58"/>
    <cellStyle name="40% - Accent6 4" xfId="89"/>
    <cellStyle name="40% - Accent6 5" xfId="90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2 2" xfId="66"/>
    <cellStyle name="Normal 2 3" xfId="73"/>
    <cellStyle name="Normal 2 4" xfId="98"/>
    <cellStyle name="Normal 2 5" xfId="105"/>
    <cellStyle name="Normal 3" xfId="43"/>
    <cellStyle name="Normal 3 2" xfId="71"/>
    <cellStyle name="Normal 3 3" xfId="75"/>
    <cellStyle name="Normal 3 4" xfId="103"/>
    <cellStyle name="Normal 3 5" xfId="107"/>
    <cellStyle name="Normal 4" xfId="44"/>
    <cellStyle name="Normal 4 2" xfId="72"/>
    <cellStyle name="Normal 4 3" xfId="76"/>
    <cellStyle name="Normal 4 4" xfId="104"/>
    <cellStyle name="Normal 4 5" xfId="108"/>
    <cellStyle name="Normal 5" xfId="109"/>
    <cellStyle name="Normal 6" xfId="110"/>
    <cellStyle name="Normal 8" xfId="111"/>
    <cellStyle name="Note 2" xfId="38"/>
    <cellStyle name="Note 2 2" xfId="67"/>
    <cellStyle name="Note 2 3" xfId="74"/>
    <cellStyle name="Note 2 4" xfId="99"/>
    <cellStyle name="Note 2 5" xfId="106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129748</xdr:rowOff>
    </xdr:from>
    <xdr:to>
      <xdr:col>0</xdr:col>
      <xdr:colOff>1162050</xdr:colOff>
      <xdr:row>4</xdr:row>
      <xdr:rowOff>228264</xdr:rowOff>
    </xdr:to>
    <xdr:sp macro="" textlink="">
      <xdr:nvSpPr>
        <xdr:cNvPr id="5" name="TextBox 4"/>
        <xdr:cNvSpPr txBox="1"/>
      </xdr:nvSpPr>
      <xdr:spPr>
        <a:xfrm>
          <a:off x="9525" y="1191105"/>
          <a:ext cx="1152525" cy="4114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/>
        <a:p>
          <a:r>
            <a:rPr lang="en-US" sz="1300" b="1">
              <a:latin typeface="Arial" pitchFamily="34" charset="0"/>
              <a:cs typeface="Arial" pitchFamily="34" charset="0"/>
            </a:rPr>
            <a:t>Program: BS-EE</a:t>
          </a:r>
        </a:p>
      </xdr:txBody>
    </xdr:sp>
    <xdr:clientData/>
  </xdr:twoCellAnchor>
  <xdr:twoCellAnchor>
    <xdr:from>
      <xdr:col>0</xdr:col>
      <xdr:colOff>1133475</xdr:colOff>
      <xdr:row>5</xdr:row>
      <xdr:rowOff>973</xdr:rowOff>
    </xdr:from>
    <xdr:to>
      <xdr:col>4</xdr:col>
      <xdr:colOff>0</xdr:colOff>
      <xdr:row>6</xdr:row>
      <xdr:rowOff>5300</xdr:rowOff>
    </xdr:to>
    <xdr:sp macro="" textlink="'Course Code'!C4">
      <xdr:nvSpPr>
        <xdr:cNvPr id="6" name="TextBox 5"/>
        <xdr:cNvSpPr txBox="1"/>
      </xdr:nvSpPr>
      <xdr:spPr>
        <a:xfrm>
          <a:off x="1133475" y="1625826"/>
          <a:ext cx="2004172" cy="3180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/>
        <a:p>
          <a:pPr algn="l" rtl="1">
            <a:defRPr sz="1000"/>
          </a:pPr>
          <a:fld id="{A3A4F6E0-38BC-4171-9FE6-691948D7F58F}" type="TxLink">
            <a:rPr lang="en-US" sz="1100" b="0" i="0" u="none" strike="noStrike">
              <a:solidFill>
                <a:srgbClr val="000000"/>
              </a:solidFill>
              <a:latin typeface="Arial"/>
              <a:cs typeface="Arial"/>
            </a:rPr>
            <a:pPr algn="l" rtl="1">
              <a:defRPr sz="1000"/>
            </a:pPr>
            <a:t>MA210</a:t>
          </a:fld>
          <a:endParaRPr lang="en-US" sz="11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4</xdr:row>
      <xdr:rowOff>314738</xdr:rowOff>
    </xdr:from>
    <xdr:to>
      <xdr:col>1</xdr:col>
      <xdr:colOff>114300</xdr:colOff>
      <xdr:row>6</xdr:row>
      <xdr:rowOff>5300</xdr:rowOff>
    </xdr:to>
    <xdr:sp macro="" textlink="">
      <xdr:nvSpPr>
        <xdr:cNvPr id="7" name="TextBox 6"/>
        <xdr:cNvSpPr txBox="1"/>
      </xdr:nvSpPr>
      <xdr:spPr>
        <a:xfrm>
          <a:off x="0" y="1631673"/>
          <a:ext cx="1298713" cy="3200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/>
        <a:p>
          <a:r>
            <a:rPr lang="en-US" sz="1300" b="1">
              <a:latin typeface="Arial" pitchFamily="34" charset="0"/>
              <a:cs typeface="Arial" pitchFamily="34" charset="0"/>
            </a:rPr>
            <a:t>Course Code:</a:t>
          </a:r>
        </a:p>
      </xdr:txBody>
    </xdr:sp>
    <xdr:clientData/>
  </xdr:twoCellAnchor>
  <xdr:twoCellAnchor>
    <xdr:from>
      <xdr:col>5</xdr:col>
      <xdr:colOff>0</xdr:colOff>
      <xdr:row>5</xdr:row>
      <xdr:rowOff>59285</xdr:rowOff>
    </xdr:from>
    <xdr:to>
      <xdr:col>13</xdr:col>
      <xdr:colOff>0</xdr:colOff>
      <xdr:row>5</xdr:row>
      <xdr:rowOff>377551</xdr:rowOff>
    </xdr:to>
    <xdr:sp macro="" textlink="'Course Code'!#REF!">
      <xdr:nvSpPr>
        <xdr:cNvPr id="8" name="TextBox 7"/>
        <xdr:cNvSpPr txBox="1"/>
      </xdr:nvSpPr>
      <xdr:spPr>
        <a:xfrm>
          <a:off x="4136571" y="1746571"/>
          <a:ext cx="5769429" cy="3182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/>
        <a:p>
          <a:pPr algn="l" rtl="1">
            <a:defRPr sz="1000"/>
          </a:pPr>
          <a:fld id="{C1FC68F4-A510-4F2B-B29F-7D0449744C77}" type="TxLink">
            <a:rPr lang="en-US" sz="1100" b="0" i="0" strike="noStrike">
              <a:solidFill>
                <a:srgbClr val="000000"/>
              </a:solidFill>
              <a:latin typeface="Arial"/>
              <a:cs typeface="Arial"/>
            </a:rPr>
            <a:pPr algn="l" rtl="1">
              <a:defRPr sz="1000"/>
            </a:pPr>
            <a:t></a:t>
          </a:fld>
          <a:endParaRPr lang="en-US" sz="11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190500</xdr:colOff>
      <xdr:row>5</xdr:row>
      <xdr:rowOff>51862</xdr:rowOff>
    </xdr:from>
    <xdr:to>
      <xdr:col>5</xdr:col>
      <xdr:colOff>235328</xdr:colOff>
      <xdr:row>5</xdr:row>
      <xdr:rowOff>370128</xdr:rowOff>
    </xdr:to>
    <xdr:sp macro="" textlink="">
      <xdr:nvSpPr>
        <xdr:cNvPr id="9" name="TextBox 8"/>
        <xdr:cNvSpPr txBox="1"/>
      </xdr:nvSpPr>
      <xdr:spPr>
        <a:xfrm>
          <a:off x="2884714" y="1739148"/>
          <a:ext cx="1487185" cy="3182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/>
        <a:p>
          <a:r>
            <a:rPr lang="en-US" sz="1300" b="1">
              <a:latin typeface="Arial" pitchFamily="34" charset="0"/>
              <a:cs typeface="Arial" pitchFamily="34" charset="0"/>
            </a:rPr>
            <a:t>Course Title: Linear Algebra</a:t>
          </a:r>
        </a:p>
      </xdr:txBody>
    </xdr:sp>
    <xdr:clientData/>
  </xdr:twoCellAnchor>
  <xdr:twoCellAnchor>
    <xdr:from>
      <xdr:col>4</xdr:col>
      <xdr:colOff>128868</xdr:colOff>
      <xdr:row>3</xdr:row>
      <xdr:rowOff>103729</xdr:rowOff>
    </xdr:from>
    <xdr:to>
      <xdr:col>8</xdr:col>
      <xdr:colOff>355787</xdr:colOff>
      <xdr:row>4</xdr:row>
      <xdr:rowOff>202245</xdr:rowOff>
    </xdr:to>
    <xdr:sp macro="" textlink="">
      <xdr:nvSpPr>
        <xdr:cNvPr id="11" name="TextBox 10"/>
        <xdr:cNvSpPr txBox="1"/>
      </xdr:nvSpPr>
      <xdr:spPr>
        <a:xfrm>
          <a:off x="3524250" y="1157082"/>
          <a:ext cx="3095625" cy="4122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/>
        <a:p>
          <a:r>
            <a:rPr lang="en-US" sz="1300" b="1">
              <a:latin typeface="Arial" pitchFamily="34" charset="0"/>
              <a:cs typeface="Arial" pitchFamily="34" charset="0"/>
            </a:rPr>
            <a:t>Semester:</a:t>
          </a:r>
        </a:p>
      </xdr:txBody>
    </xdr:sp>
    <xdr:clientData/>
  </xdr:twoCellAnchor>
  <xdr:twoCellAnchor>
    <xdr:from>
      <xdr:col>10</xdr:col>
      <xdr:colOff>506655</xdr:colOff>
      <xdr:row>3</xdr:row>
      <xdr:rowOff>120866</xdr:rowOff>
    </xdr:from>
    <xdr:to>
      <xdr:col>12</xdr:col>
      <xdr:colOff>262205</xdr:colOff>
      <xdr:row>4</xdr:row>
      <xdr:rowOff>219382</xdr:rowOff>
    </xdr:to>
    <xdr:sp macro="" textlink="">
      <xdr:nvSpPr>
        <xdr:cNvPr id="13" name="TextBox 12"/>
        <xdr:cNvSpPr txBox="1"/>
      </xdr:nvSpPr>
      <xdr:spPr>
        <a:xfrm>
          <a:off x="8249119" y="1182223"/>
          <a:ext cx="1197907" cy="4114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/>
        <a:p>
          <a:r>
            <a:rPr lang="en-US" sz="1300" b="1">
              <a:latin typeface="Arial" pitchFamily="34" charset="0"/>
              <a:cs typeface="Arial" pitchFamily="34" charset="0"/>
            </a:rPr>
            <a:t>Section:</a:t>
          </a:r>
        </a:p>
      </xdr:txBody>
    </xdr:sp>
    <xdr:clientData/>
  </xdr:twoCellAnchor>
  <xdr:twoCellAnchor>
    <xdr:from>
      <xdr:col>0</xdr:col>
      <xdr:colOff>0</xdr:colOff>
      <xdr:row>6</xdr:row>
      <xdr:rowOff>22411</xdr:rowOff>
    </xdr:from>
    <xdr:to>
      <xdr:col>13</xdr:col>
      <xdr:colOff>449036</xdr:colOff>
      <xdr:row>6</xdr:row>
      <xdr:rowOff>425824</xdr:rowOff>
    </xdr:to>
    <xdr:sp macro="" textlink="">
      <xdr:nvSpPr>
        <xdr:cNvPr id="14" name="TextBox 13"/>
        <xdr:cNvSpPr txBox="1"/>
      </xdr:nvSpPr>
      <xdr:spPr>
        <a:xfrm>
          <a:off x="0" y="2140323"/>
          <a:ext cx="10299007" cy="4034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b" anchorCtr="0"/>
        <a:lstStyle/>
        <a:p>
          <a:r>
            <a:rPr lang="en-US" sz="1300" b="1">
              <a:latin typeface="Arial" pitchFamily="34" charset="0"/>
              <a:cs typeface="Arial" pitchFamily="34" charset="0"/>
            </a:rPr>
            <a:t>Cross Listed Course: </a:t>
          </a:r>
          <a:r>
            <a:rPr lang="en-US" sz="1300" b="0">
              <a:latin typeface="Arial" pitchFamily="34" charset="0"/>
              <a:cs typeface="Arial" pitchFamily="34" charset="0"/>
            </a:rPr>
            <a:t>________________________________________________________________________________________</a:t>
          </a:r>
        </a:p>
      </xdr:txBody>
    </xdr:sp>
    <xdr:clientData/>
  </xdr:twoCellAnchor>
  <xdr:twoCellAnchor>
    <xdr:from>
      <xdr:col>0</xdr:col>
      <xdr:colOff>219075</xdr:colOff>
      <xdr:row>7</xdr:row>
      <xdr:rowOff>151840</xdr:rowOff>
    </xdr:from>
    <xdr:to>
      <xdr:col>5</xdr:col>
      <xdr:colOff>572861</xdr:colOff>
      <xdr:row>8</xdr:row>
      <xdr:rowOff>159011</xdr:rowOff>
    </xdr:to>
    <xdr:sp macro="" textlink="">
      <xdr:nvSpPr>
        <xdr:cNvPr id="17" name="TextBox 16"/>
        <xdr:cNvSpPr txBox="1"/>
      </xdr:nvSpPr>
      <xdr:spPr>
        <a:xfrm>
          <a:off x="219075" y="2706781"/>
          <a:ext cx="4466345" cy="3209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b" anchorCtr="0"/>
        <a:lstStyle/>
        <a:p>
          <a:r>
            <a:rPr lang="en-US" sz="1300" b="1">
              <a:latin typeface="Arial" pitchFamily="34" charset="0"/>
              <a:cs typeface="Arial" pitchFamily="34" charset="0"/>
            </a:rPr>
            <a:t>Contact No. :</a:t>
          </a:r>
          <a:r>
            <a:rPr lang="en-US" sz="1300" b="1" baseline="0">
              <a:latin typeface="Arial" pitchFamily="34" charset="0"/>
              <a:cs typeface="Arial" pitchFamily="34" charset="0"/>
            </a:rPr>
            <a:t> </a:t>
          </a:r>
          <a:r>
            <a:rPr lang="en-US" sz="1300" b="0">
              <a:latin typeface="Arial" pitchFamily="34" charset="0"/>
              <a:cs typeface="Arial" pitchFamily="34" charset="0"/>
            </a:rPr>
            <a:t>03084442292___________________________</a:t>
          </a:r>
          <a:endParaRPr lang="en-US" sz="13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256452</xdr:colOff>
      <xdr:row>7</xdr:row>
      <xdr:rowOff>142315</xdr:rowOff>
    </xdr:from>
    <xdr:to>
      <xdr:col>13</xdr:col>
      <xdr:colOff>234040</xdr:colOff>
      <xdr:row>8</xdr:row>
      <xdr:rowOff>138281</xdr:rowOff>
    </xdr:to>
    <xdr:sp macro="" textlink="">
      <xdr:nvSpPr>
        <xdr:cNvPr id="18" name="TextBox 17"/>
        <xdr:cNvSpPr txBox="1"/>
      </xdr:nvSpPr>
      <xdr:spPr>
        <a:xfrm>
          <a:off x="5086187" y="2697256"/>
          <a:ext cx="4997824" cy="3097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b" anchorCtr="0"/>
        <a:lstStyle/>
        <a:p>
          <a:r>
            <a:rPr lang="en-US" sz="1300" b="1">
              <a:latin typeface="Arial" pitchFamily="34" charset="0"/>
              <a:cs typeface="Arial" pitchFamily="34" charset="0"/>
            </a:rPr>
            <a:t>Email : </a:t>
          </a:r>
          <a:r>
            <a:rPr lang="en-US" sz="1300" b="0">
              <a:latin typeface="Arial" pitchFamily="34" charset="0"/>
              <a:cs typeface="Arial" pitchFamily="34" charset="0"/>
            </a:rPr>
            <a:t>_showkat.chowdhury@umt.edu.pk_</a:t>
          </a:r>
          <a:endParaRPr lang="en-US" sz="13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6</xdr:row>
      <xdr:rowOff>284628</xdr:rowOff>
    </xdr:from>
    <xdr:to>
      <xdr:col>13</xdr:col>
      <xdr:colOff>231320</xdr:colOff>
      <xdr:row>7</xdr:row>
      <xdr:rowOff>142874</xdr:rowOff>
    </xdr:to>
    <xdr:sp macro="" textlink="'Course Code'!C5">
      <xdr:nvSpPr>
        <xdr:cNvPr id="19" name="TextBox 18"/>
        <xdr:cNvSpPr txBox="1"/>
      </xdr:nvSpPr>
      <xdr:spPr>
        <a:xfrm>
          <a:off x="0" y="2402540"/>
          <a:ext cx="10081291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b" anchorCtr="0"/>
        <a:lstStyle/>
        <a:p>
          <a:fld id="{3BAF9090-B7DC-4734-AECE-5368277A9B47}" type="TxLink">
            <a:rPr lang="en-US" sz="1300" b="1" i="0" u="none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pPr/>
            <a:t>Resoruce Person / Instructor:</a:t>
          </a:fld>
          <a:endParaRPr lang="en-US" sz="13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721177</xdr:colOff>
      <xdr:row>7</xdr:row>
      <xdr:rowOff>19050</xdr:rowOff>
    </xdr:from>
    <xdr:to>
      <xdr:col>13</xdr:col>
      <xdr:colOff>136070</xdr:colOff>
      <xdr:row>7</xdr:row>
      <xdr:rowOff>409575</xdr:rowOff>
    </xdr:to>
    <xdr:sp macro="" textlink="'Course Code'!D5">
      <xdr:nvSpPr>
        <xdr:cNvPr id="20" name="TextBox 19"/>
        <xdr:cNvSpPr txBox="1"/>
      </xdr:nvSpPr>
      <xdr:spPr>
        <a:xfrm>
          <a:off x="2694213" y="2141764"/>
          <a:ext cx="7347857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b" anchorCtr="0"/>
        <a:lstStyle/>
        <a:p>
          <a:fld id="{5113DD67-0DE2-46F9-BE50-5D8837CB0AD8}" type="TxLink">
            <a:rPr lang="en-US" sz="1300" b="1" i="0" u="none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pPr/>
            <a:t>DR. MUHAMMAD SHOWKAT RAHIM CHOWDHURY</a:t>
          </a:fld>
          <a:endParaRPr lang="en-US" sz="13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534751</xdr:colOff>
      <xdr:row>3</xdr:row>
      <xdr:rowOff>115264</xdr:rowOff>
    </xdr:from>
    <xdr:to>
      <xdr:col>12</xdr:col>
      <xdr:colOff>534751</xdr:colOff>
      <xdr:row>4</xdr:row>
      <xdr:rowOff>213780</xdr:rowOff>
    </xdr:to>
    <xdr:sp macro="" textlink="'Course Code'!AD4">
      <xdr:nvSpPr>
        <xdr:cNvPr id="22" name="TextBox 21"/>
        <xdr:cNvSpPr txBox="1"/>
      </xdr:nvSpPr>
      <xdr:spPr>
        <a:xfrm>
          <a:off x="8998394" y="1176621"/>
          <a:ext cx="721178" cy="4114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/>
        <a:p>
          <a:pPr algn="l" rtl="1">
            <a:defRPr sz="1000"/>
          </a:pPr>
          <a:fld id="{B66C05E0-212A-4023-BD6D-6B44086FF7DD}" type="TxLink">
            <a:rPr lang="en-US" sz="1100" b="0" i="0" u="none" strike="noStrike">
              <a:solidFill>
                <a:srgbClr val="000000"/>
              </a:solidFill>
              <a:latin typeface="Arial"/>
              <a:cs typeface="Arial"/>
            </a:rPr>
            <a:pPr algn="l" rtl="1">
              <a:defRPr sz="1000"/>
            </a:pPr>
            <a:t>B</a:t>
          </a:fld>
          <a:endParaRPr lang="en-US" sz="11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57149</xdr:rowOff>
    </xdr:from>
    <xdr:to>
      <xdr:col>1</xdr:col>
      <xdr:colOff>847725</xdr:colOff>
      <xdr:row>2</xdr:row>
      <xdr:rowOff>180975</xdr:rowOff>
    </xdr:to>
    <xdr:pic>
      <xdr:nvPicPr>
        <xdr:cNvPr id="1400" name="Picture 4" descr="new UMT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57149"/>
          <a:ext cx="1000125" cy="762001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S21"/>
  <sheetViews>
    <sheetView view="pageBreakPreview" zoomScale="85" zoomScaleSheetLayoutView="85" workbookViewId="0">
      <selection activeCell="L5" sqref="L5"/>
    </sheetView>
  </sheetViews>
  <sheetFormatPr defaultRowHeight="12.75"/>
  <cols>
    <col min="1" max="1" width="18.7109375" style="16" customWidth="1"/>
    <col min="2" max="14" width="10.7109375" style="16" customWidth="1"/>
    <col min="15" max="16384" width="9.140625" style="16"/>
  </cols>
  <sheetData>
    <row r="1" spans="1:19" ht="27.75" thickBot="1">
      <c r="A1" s="129" t="s">
        <v>11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51"/>
      <c r="O1" s="17"/>
      <c r="Q1" s="126" t="s">
        <v>31</v>
      </c>
      <c r="R1" s="127"/>
      <c r="S1" s="128"/>
    </row>
    <row r="2" spans="1:19" ht="27" thickBot="1">
      <c r="A2" s="130" t="s">
        <v>25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52"/>
      <c r="O2" s="18"/>
      <c r="Q2" s="22">
        <v>0</v>
      </c>
      <c r="R2" s="23">
        <f>$B$17-1</f>
        <v>-1</v>
      </c>
      <c r="S2" s="24" t="s">
        <v>23</v>
      </c>
    </row>
    <row r="3" spans="1:19" ht="28.5" customHeight="1" thickBot="1">
      <c r="A3" s="131" t="s">
        <v>26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53"/>
      <c r="O3" s="19"/>
      <c r="Q3" s="25">
        <f>+R2+1</f>
        <v>0</v>
      </c>
      <c r="R3" s="23">
        <f>$B$19+Q3-1</f>
        <v>-1</v>
      </c>
      <c r="S3" s="27" t="s">
        <v>21</v>
      </c>
    </row>
    <row r="4" spans="1:19" ht="24.95" customHeight="1" thickBo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0"/>
      <c r="O4" s="19"/>
      <c r="Q4" s="25">
        <f t="shared" ref="Q4:Q10" si="0">+R3+1</f>
        <v>0</v>
      </c>
      <c r="R4" s="23">
        <f t="shared" ref="R4:R9" si="1">$B$19+Q4-1</f>
        <v>-1</v>
      </c>
      <c r="S4" s="27" t="s">
        <v>19</v>
      </c>
    </row>
    <row r="5" spans="1:19" s="20" customFormat="1" ht="24.95" customHeight="1" thickBot="1">
      <c r="A5" s="37"/>
      <c r="B5" s="37"/>
      <c r="C5" s="38"/>
      <c r="D5" s="38"/>
      <c r="E5" s="39"/>
      <c r="F5" s="38"/>
      <c r="G5" s="38"/>
      <c r="H5" s="38" t="s">
        <v>44</v>
      </c>
      <c r="I5" s="38"/>
      <c r="J5" s="39"/>
      <c r="K5" s="39"/>
      <c r="L5" s="39"/>
      <c r="M5" s="39"/>
      <c r="N5" s="31"/>
      <c r="Q5" s="25">
        <f t="shared" si="0"/>
        <v>0</v>
      </c>
      <c r="R5" s="23">
        <f t="shared" si="1"/>
        <v>-1</v>
      </c>
      <c r="S5" s="27" t="s">
        <v>17</v>
      </c>
    </row>
    <row r="6" spans="1:19" s="20" customFormat="1" ht="35.1" customHeight="1" thickBot="1">
      <c r="A6" s="37"/>
      <c r="B6" s="40"/>
      <c r="C6" s="40"/>
      <c r="D6" s="41"/>
      <c r="E6" s="40"/>
      <c r="F6" s="40"/>
      <c r="G6" s="42"/>
      <c r="H6" s="43"/>
      <c r="I6" s="43"/>
      <c r="J6" s="43"/>
      <c r="K6" s="43"/>
      <c r="L6" s="43"/>
      <c r="M6" s="43"/>
      <c r="N6" s="31"/>
      <c r="Q6" s="25">
        <f t="shared" si="0"/>
        <v>0</v>
      </c>
      <c r="R6" s="23">
        <f t="shared" si="1"/>
        <v>-1</v>
      </c>
      <c r="S6" s="27" t="s">
        <v>16</v>
      </c>
    </row>
    <row r="7" spans="1:19" s="20" customFormat="1" ht="35.1" customHeight="1" thickBot="1">
      <c r="A7" s="37"/>
      <c r="B7" s="40"/>
      <c r="C7" s="40"/>
      <c r="D7" s="40"/>
      <c r="E7" s="40"/>
      <c r="F7" s="40"/>
      <c r="G7" s="40"/>
      <c r="H7" s="43"/>
      <c r="I7" s="43"/>
      <c r="J7" s="43"/>
      <c r="K7" s="43"/>
      <c r="L7" s="43"/>
      <c r="M7" s="43"/>
      <c r="N7" s="31"/>
      <c r="Q7" s="25">
        <f t="shared" si="0"/>
        <v>0</v>
      </c>
      <c r="R7" s="23">
        <f t="shared" si="1"/>
        <v>-1</v>
      </c>
      <c r="S7" s="27" t="s">
        <v>15</v>
      </c>
    </row>
    <row r="8" spans="1:19" s="20" customFormat="1" ht="24.95" customHeight="1" thickBot="1">
      <c r="A8" s="43"/>
      <c r="B8" s="44"/>
      <c r="C8" s="44"/>
      <c r="D8" s="44"/>
      <c r="E8" s="44"/>
      <c r="F8" s="44"/>
      <c r="G8" s="44"/>
      <c r="H8" s="43"/>
      <c r="I8" s="43"/>
      <c r="J8" s="43"/>
      <c r="K8" s="43"/>
      <c r="L8" s="43"/>
      <c r="M8" s="43"/>
      <c r="N8" s="31"/>
      <c r="Q8" s="25">
        <f t="shared" si="0"/>
        <v>0</v>
      </c>
      <c r="R8" s="23">
        <f t="shared" si="1"/>
        <v>-1</v>
      </c>
      <c r="S8" s="27" t="s">
        <v>14</v>
      </c>
    </row>
    <row r="9" spans="1:19" ht="19.5">
      <c r="A9" s="43"/>
      <c r="B9" s="44"/>
      <c r="C9" s="44"/>
      <c r="D9" s="44"/>
      <c r="E9" s="44"/>
      <c r="F9" s="44"/>
      <c r="G9" s="44"/>
      <c r="H9" s="43"/>
      <c r="I9" s="43"/>
      <c r="J9" s="43"/>
      <c r="K9" s="43"/>
      <c r="L9" s="43"/>
      <c r="M9" s="43"/>
      <c r="N9" s="30"/>
      <c r="Q9" s="25">
        <f t="shared" si="0"/>
        <v>0</v>
      </c>
      <c r="R9" s="23">
        <f t="shared" si="1"/>
        <v>-1</v>
      </c>
      <c r="S9" s="27" t="s">
        <v>13</v>
      </c>
    </row>
    <row r="10" spans="1:19" ht="30" customHeight="1" thickBot="1">
      <c r="A10" s="45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0"/>
      <c r="Q10" s="25">
        <f t="shared" si="0"/>
        <v>0</v>
      </c>
      <c r="R10" s="26" t="s">
        <v>32</v>
      </c>
      <c r="S10" s="28" t="s">
        <v>12</v>
      </c>
    </row>
    <row r="11" spans="1:19" ht="30" customHeight="1">
      <c r="A11" s="72" t="s">
        <v>27</v>
      </c>
      <c r="B11" s="73" t="s">
        <v>12</v>
      </c>
      <c r="C11" s="73" t="s">
        <v>13</v>
      </c>
      <c r="D11" s="73" t="s">
        <v>14</v>
      </c>
      <c r="E11" s="73" t="s">
        <v>15</v>
      </c>
      <c r="F11" s="73" t="s">
        <v>16</v>
      </c>
      <c r="G11" s="73" t="s">
        <v>17</v>
      </c>
      <c r="H11" s="73" t="s">
        <v>19</v>
      </c>
      <c r="I11" s="73" t="s">
        <v>21</v>
      </c>
      <c r="J11" s="73" t="s">
        <v>23</v>
      </c>
      <c r="K11" s="74" t="s">
        <v>34</v>
      </c>
      <c r="L11" s="74" t="s">
        <v>35</v>
      </c>
      <c r="M11" s="75" t="s">
        <v>33</v>
      </c>
      <c r="N11" s="39"/>
    </row>
    <row r="12" spans="1:19" ht="30" customHeight="1">
      <c r="A12" s="125" t="s">
        <v>28</v>
      </c>
      <c r="B12" s="34"/>
      <c r="C12" s="35"/>
      <c r="D12" s="35"/>
      <c r="E12" s="35"/>
      <c r="F12" s="35"/>
      <c r="G12" s="35"/>
      <c r="H12" s="35"/>
      <c r="I12" s="35"/>
      <c r="J12" s="35"/>
      <c r="K12" s="29"/>
      <c r="L12" s="29"/>
      <c r="M12" s="76"/>
      <c r="N12" s="39"/>
    </row>
    <row r="13" spans="1:19" ht="30" customHeight="1">
      <c r="A13" s="125"/>
      <c r="B13" s="35"/>
      <c r="C13" s="35"/>
      <c r="D13" s="35"/>
      <c r="E13" s="35"/>
      <c r="F13" s="35"/>
      <c r="G13" s="35"/>
      <c r="H13" s="35"/>
      <c r="I13" s="35"/>
      <c r="J13" s="35"/>
      <c r="K13" s="29"/>
      <c r="L13" s="29"/>
      <c r="M13" s="76"/>
      <c r="N13" s="39"/>
    </row>
    <row r="14" spans="1:19" ht="39" customHeight="1" thickBot="1">
      <c r="A14" s="77" t="s">
        <v>29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9"/>
      <c r="N14" s="39"/>
    </row>
    <row r="15" spans="1:19" ht="18.75" thickBot="1">
      <c r="A15" s="32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9"/>
    </row>
    <row r="16" spans="1:19" ht="19.5">
      <c r="A16" s="80" t="s">
        <v>24</v>
      </c>
      <c r="B16" s="81">
        <v>100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</row>
    <row r="17" spans="1:14" ht="19.5">
      <c r="A17" s="82" t="s">
        <v>22</v>
      </c>
      <c r="B17" s="83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</row>
    <row r="18" spans="1:14" ht="19.5">
      <c r="A18" s="82" t="s">
        <v>20</v>
      </c>
      <c r="B18" s="84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</row>
    <row r="19" spans="1:14" ht="26.25" thickBot="1">
      <c r="A19" s="85" t="s">
        <v>18</v>
      </c>
      <c r="B19" s="86"/>
      <c r="C19" s="39"/>
      <c r="D19" s="39"/>
      <c r="E19" s="39"/>
      <c r="F19" s="39"/>
      <c r="G19" s="48"/>
      <c r="H19" s="39"/>
      <c r="I19" s="39"/>
      <c r="J19" s="39"/>
      <c r="K19" s="39"/>
      <c r="L19" s="39"/>
      <c r="M19" s="39"/>
      <c r="N19" s="39"/>
    </row>
    <row r="20" spans="1:14" ht="25.5">
      <c r="A20" s="46"/>
      <c r="B20" s="47"/>
      <c r="C20" s="39"/>
      <c r="D20" s="39"/>
      <c r="E20" s="39"/>
      <c r="F20" s="39"/>
      <c r="G20" s="48"/>
      <c r="H20" s="39"/>
      <c r="I20" s="39"/>
      <c r="J20" s="39"/>
      <c r="K20" s="39"/>
      <c r="L20" s="39"/>
      <c r="M20" s="39"/>
      <c r="N20" s="39"/>
    </row>
    <row r="21" spans="1:14">
      <c r="A21" s="21"/>
      <c r="B21" s="21"/>
      <c r="C21" s="21"/>
    </row>
  </sheetData>
  <mergeCells count="5">
    <mergeCell ref="A12:A13"/>
    <mergeCell ref="Q1:S1"/>
    <mergeCell ref="A1:M1"/>
    <mergeCell ref="A2:M2"/>
    <mergeCell ref="A3:M3"/>
  </mergeCells>
  <phoneticPr fontId="39" type="noConversion"/>
  <dataValidations count="2">
    <dataValidation errorStyle="warning" allowBlank="1" showInputMessage="1" showErrorMessage="1" sqref="B18"/>
    <dataValidation type="whole" showInputMessage="1" showErrorMessage="1" errorTitle="Passing Criteria" error="Passing Criteria for _x000a_Bachelor is  50_x000a_Master is 60_x000a_MS/PhD is 70" promptTitle="Passing Criteria" prompt="Passing Criteria for _x000a_Bachelor is  50_x000a_Master is 60_x000a_MS/PhD is 70" sqref="B17">
      <formula1>50</formula1>
      <formula2>70</formula2>
    </dataValidation>
  </dataValidations>
  <printOptions horizontalCentered="1"/>
  <pageMargins left="0.25" right="0.25" top="0.5" bottom="0.75" header="0.25" footer="0.25"/>
  <pageSetup paperSize="9" scale="97" orientation="landscape" r:id="rId1"/>
  <headerFooter scaleWithDoc="0">
    <oddHeader>&amp;RPage &amp;P of &amp;N</oddHeader>
    <oddFooter>&amp;L_________________________Resource Person / Instructor&amp;C_________________________Chairperson&amp;R_________________________Dean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26"/>
  </sheetPr>
  <dimension ref="A1:AG2137"/>
  <sheetViews>
    <sheetView tabSelected="1" view="pageBreakPreview" zoomScale="120" zoomScaleSheetLayoutView="120" workbookViewId="0">
      <selection activeCell="AF15" sqref="AF15"/>
    </sheetView>
  </sheetViews>
  <sheetFormatPr defaultRowHeight="12.75"/>
  <cols>
    <col min="1" max="1" width="3.5703125" style="3" customWidth="1"/>
    <col min="2" max="2" width="12" style="2" customWidth="1"/>
    <col min="3" max="3" width="24" style="2" customWidth="1"/>
    <col min="4" max="4" width="46.28515625" style="1" hidden="1" customWidth="1"/>
    <col min="5" max="5" width="4.7109375" style="1" bestFit="1" customWidth="1"/>
    <col min="6" max="6" width="6.140625" style="1" customWidth="1"/>
    <col min="7" max="8" width="5.42578125" style="1" customWidth="1"/>
    <col min="9" max="9" width="6.5703125" style="1" customWidth="1"/>
    <col min="10" max="12" width="5.42578125" style="1" customWidth="1"/>
    <col min="13" max="13" width="12" style="1" bestFit="1" customWidth="1"/>
    <col min="14" max="14" width="6.42578125" style="1" customWidth="1"/>
    <col min="15" max="16" width="4.7109375" style="1" bestFit="1" customWidth="1"/>
    <col min="17" max="17" width="6" style="1" bestFit="1" customWidth="1"/>
    <col min="18" max="18" width="4.7109375" style="1" bestFit="1" customWidth="1"/>
    <col min="19" max="19" width="4.7109375" style="1" customWidth="1"/>
    <col min="20" max="20" width="6.140625" style="1" customWidth="1"/>
    <col min="21" max="21" width="5.7109375" style="1" customWidth="1"/>
    <col min="22" max="22" width="5.5703125" style="1" customWidth="1"/>
    <col min="23" max="23" width="12.140625" style="1" customWidth="1"/>
    <col min="24" max="24" width="6.85546875" style="1" customWidth="1"/>
    <col min="25" max="25" width="6.42578125" style="1" customWidth="1"/>
    <col min="26" max="26" width="9.5703125" style="1" customWidth="1"/>
    <col min="27" max="27" width="7.140625" style="1" customWidth="1"/>
    <col min="28" max="28" width="10.85546875" style="1" customWidth="1"/>
    <col min="29" max="29" width="6.28515625" style="1" customWidth="1"/>
    <col min="30" max="31" width="7.140625" style="1" customWidth="1"/>
    <col min="32" max="32" width="4.42578125" style="1" customWidth="1"/>
    <col min="33" max="16384" width="9.140625" style="1"/>
  </cols>
  <sheetData>
    <row r="1" spans="1:32" ht="28.5" customHeight="1">
      <c r="A1" s="55"/>
      <c r="B1" s="56"/>
      <c r="C1" s="56" t="s">
        <v>11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" t="s">
        <v>36</v>
      </c>
      <c r="AE1" s="5"/>
    </row>
    <row r="2" spans="1:32" ht="21.75" customHeight="1">
      <c r="A2" s="55"/>
      <c r="B2" s="56"/>
      <c r="C2" s="57" t="s">
        <v>10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8"/>
      <c r="R2" s="56"/>
      <c r="S2" s="56"/>
      <c r="T2" s="56"/>
      <c r="U2" s="56"/>
      <c r="V2" s="56"/>
      <c r="W2" s="56"/>
      <c r="X2" s="56"/>
      <c r="Y2" s="56"/>
      <c r="Z2" s="56"/>
      <c r="AA2" s="4"/>
      <c r="AB2" s="4"/>
      <c r="AC2" s="59"/>
      <c r="AD2" s="5" t="s">
        <v>41</v>
      </c>
      <c r="AE2" s="5"/>
    </row>
    <row r="3" spans="1:32" ht="18" customHeight="1">
      <c r="A3" s="55"/>
      <c r="B3" s="60"/>
      <c r="C3" s="61" t="s">
        <v>9</v>
      </c>
      <c r="D3" s="4"/>
      <c r="E3" s="4"/>
      <c r="F3" s="60"/>
      <c r="G3" s="60"/>
      <c r="H3" s="60"/>
      <c r="I3" s="60"/>
      <c r="J3" s="60"/>
      <c r="K3" s="60"/>
      <c r="L3" s="60"/>
      <c r="M3" s="60"/>
      <c r="N3" s="60"/>
      <c r="O3" s="60"/>
      <c r="P3" s="4"/>
      <c r="Q3" s="54"/>
      <c r="R3" s="62"/>
      <c r="S3" s="62"/>
      <c r="T3" s="62"/>
      <c r="U3" s="62"/>
      <c r="V3" s="62"/>
      <c r="W3" s="62"/>
      <c r="X3" s="60"/>
      <c r="Y3" s="60"/>
      <c r="Z3" s="60"/>
      <c r="AA3" s="64"/>
      <c r="AB3" s="64"/>
      <c r="AC3" s="59"/>
      <c r="AD3" s="71" t="s">
        <v>53</v>
      </c>
      <c r="AE3" s="71"/>
    </row>
    <row r="4" spans="1:32" s="15" customFormat="1" ht="22.5" customHeight="1">
      <c r="A4" s="65"/>
      <c r="B4" s="59" t="s">
        <v>8</v>
      </c>
      <c r="C4" s="63" t="s">
        <v>51</v>
      </c>
      <c r="D4" s="136" t="s">
        <v>54</v>
      </c>
      <c r="E4" s="136"/>
      <c r="F4" s="136"/>
      <c r="G4" s="66"/>
      <c r="H4" s="66" t="s">
        <v>52</v>
      </c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7"/>
      <c r="Y4" s="67"/>
      <c r="Z4" s="67"/>
      <c r="AA4" s="67"/>
      <c r="AB4" s="67"/>
      <c r="AC4" s="59"/>
      <c r="AD4" s="5" t="s">
        <v>15</v>
      </c>
      <c r="AE4" s="5"/>
    </row>
    <row r="5" spans="1:32" s="15" customFormat="1" ht="22.5" customHeight="1">
      <c r="A5" s="65"/>
      <c r="B5" s="67"/>
      <c r="C5" s="59" t="s">
        <v>30</v>
      </c>
      <c r="D5" s="63" t="s">
        <v>38</v>
      </c>
      <c r="E5" s="68" t="s">
        <v>45</v>
      </c>
      <c r="F5" s="68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7"/>
      <c r="Y5" s="67"/>
      <c r="Z5" s="67"/>
      <c r="AA5" s="67"/>
      <c r="AB5" s="67"/>
      <c r="AC5" s="5"/>
      <c r="AD5" s="5"/>
      <c r="AE5" s="5"/>
    </row>
    <row r="6" spans="1:32" s="15" customFormat="1" ht="15" customHeight="1">
      <c r="A6" s="65"/>
      <c r="B6" s="67"/>
      <c r="C6" s="69"/>
      <c r="D6" s="70"/>
      <c r="E6" s="58"/>
      <c r="F6" s="58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7"/>
      <c r="Y6" s="67"/>
      <c r="Z6" s="67"/>
      <c r="AA6" s="67"/>
      <c r="AB6" s="67"/>
      <c r="AC6" s="5"/>
      <c r="AD6" s="5"/>
      <c r="AE6" s="5"/>
    </row>
    <row r="7" spans="1:32" ht="20.100000000000001" customHeight="1">
      <c r="A7" s="133" t="s">
        <v>37</v>
      </c>
      <c r="B7" s="137" t="s">
        <v>5</v>
      </c>
      <c r="C7" s="137"/>
      <c r="D7" s="49" t="s">
        <v>7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50"/>
      <c r="AD7" s="6" t="s">
        <v>6</v>
      </c>
      <c r="AE7" s="6"/>
      <c r="AF7" s="50"/>
    </row>
    <row r="8" spans="1:32" s="10" customFormat="1" ht="33.75" customHeight="1">
      <c r="A8" s="134"/>
      <c r="B8" s="137"/>
      <c r="C8" s="137"/>
      <c r="D8" s="13" t="s">
        <v>4</v>
      </c>
      <c r="E8" s="13" t="s">
        <v>89</v>
      </c>
      <c r="F8" s="13"/>
      <c r="G8" s="13"/>
      <c r="H8" s="13"/>
      <c r="I8" s="13"/>
      <c r="J8" s="13"/>
      <c r="K8" s="13"/>
      <c r="L8" s="13"/>
      <c r="M8" s="11" t="s">
        <v>90</v>
      </c>
      <c r="N8" s="12" t="s">
        <v>43</v>
      </c>
      <c r="O8" s="13" t="s">
        <v>91</v>
      </c>
      <c r="P8" s="13"/>
      <c r="Q8" s="13"/>
      <c r="R8" s="13"/>
      <c r="S8" s="13"/>
      <c r="T8" s="13"/>
      <c r="U8" s="13"/>
      <c r="V8" s="13"/>
      <c r="W8" s="13" t="s">
        <v>92</v>
      </c>
      <c r="X8" s="11" t="s">
        <v>48</v>
      </c>
      <c r="Y8" s="12" t="s">
        <v>46</v>
      </c>
      <c r="Z8" s="12" t="s">
        <v>47</v>
      </c>
      <c r="AA8" s="11" t="s">
        <v>3</v>
      </c>
      <c r="AB8" s="12" t="s">
        <v>93</v>
      </c>
      <c r="AC8" s="11" t="s">
        <v>39</v>
      </c>
      <c r="AD8" s="11" t="s">
        <v>2</v>
      </c>
      <c r="AE8" s="11" t="s">
        <v>40</v>
      </c>
      <c r="AF8" s="132" t="s">
        <v>42</v>
      </c>
    </row>
    <row r="9" spans="1:32" ht="19.5" customHeight="1">
      <c r="A9" s="135"/>
      <c r="B9" s="6" t="s">
        <v>1</v>
      </c>
      <c r="C9" s="6" t="s">
        <v>0</v>
      </c>
      <c r="D9" s="8">
        <v>10</v>
      </c>
      <c r="E9" s="8">
        <v>10</v>
      </c>
      <c r="F9" s="8">
        <v>10</v>
      </c>
      <c r="G9" s="8">
        <v>10</v>
      </c>
      <c r="H9" s="95">
        <v>10</v>
      </c>
      <c r="I9" s="95">
        <v>10</v>
      </c>
      <c r="J9" s="95">
        <v>10</v>
      </c>
      <c r="K9" s="95">
        <v>10</v>
      </c>
      <c r="L9" s="95">
        <v>10</v>
      </c>
      <c r="M9" s="88">
        <f>SUM(E9:L9)-SMALL(E9:L9,1)-SMALL(E9:L9,2)-SMALL(E9:L9,3)</f>
        <v>50</v>
      </c>
      <c r="N9" s="88">
        <f>(M9/50)*15</f>
        <v>15</v>
      </c>
      <c r="O9" s="8">
        <v>10</v>
      </c>
      <c r="P9" s="8">
        <v>10</v>
      </c>
      <c r="Q9" s="8">
        <v>10</v>
      </c>
      <c r="R9" s="8">
        <v>10</v>
      </c>
      <c r="S9" s="8">
        <v>10</v>
      </c>
      <c r="T9" s="8">
        <v>10</v>
      </c>
      <c r="U9" s="8">
        <v>10</v>
      </c>
      <c r="V9" s="8">
        <v>10</v>
      </c>
      <c r="W9" s="8">
        <f>SUM(O9:V9)-SMALL(O9:V9,1)-SMALL(O9:V9,2)-SMALL(O9:V9,3)</f>
        <v>50</v>
      </c>
      <c r="X9" s="9">
        <f>W9/50*5</f>
        <v>5</v>
      </c>
      <c r="Y9" s="9">
        <v>2</v>
      </c>
      <c r="Z9" s="98">
        <f>Y9/2*3</f>
        <v>3</v>
      </c>
      <c r="AA9" s="8">
        <v>25</v>
      </c>
      <c r="AB9" s="124">
        <f t="shared" ref="AB9:AB45" si="0">N9+X9+Y9+Z9+AA9</f>
        <v>50</v>
      </c>
      <c r="AC9" s="7">
        <v>50</v>
      </c>
      <c r="AD9" s="94">
        <f>AB9+AC9</f>
        <v>100</v>
      </c>
      <c r="AE9" s="93">
        <f>AD9</f>
        <v>100</v>
      </c>
      <c r="AF9" s="132"/>
    </row>
    <row r="10" spans="1:32" ht="17.25" customHeight="1" thickBot="1">
      <c r="A10" s="87">
        <v>1</v>
      </c>
      <c r="B10" s="111">
        <v>12017019001</v>
      </c>
      <c r="C10" s="138" t="s">
        <v>55</v>
      </c>
      <c r="D10" s="139"/>
      <c r="E10" s="89">
        <v>3</v>
      </c>
      <c r="F10" s="99">
        <v>6</v>
      </c>
      <c r="G10" s="99">
        <v>5</v>
      </c>
      <c r="H10" s="99">
        <v>8</v>
      </c>
      <c r="I10" s="100">
        <v>6</v>
      </c>
      <c r="J10" s="100">
        <v>9.5</v>
      </c>
      <c r="K10" s="100">
        <v>4</v>
      </c>
      <c r="L10" s="100">
        <v>9</v>
      </c>
      <c r="M10" s="88">
        <f>SUM(E10:L10)-SMALL(E10:L10,1)-SMALL(E10:L10,2)-SMALL(E10:L10,3)</f>
        <v>38.5</v>
      </c>
      <c r="N10" s="88">
        <f>(M10/50)*15</f>
        <v>11.55</v>
      </c>
      <c r="O10" s="90">
        <v>10</v>
      </c>
      <c r="P10" s="1">
        <v>7</v>
      </c>
      <c r="Q10" s="90">
        <v>9.5</v>
      </c>
      <c r="R10" s="101">
        <v>7</v>
      </c>
      <c r="S10" s="102">
        <v>9.5</v>
      </c>
      <c r="T10" s="102">
        <v>10</v>
      </c>
      <c r="U10" s="101">
        <v>6</v>
      </c>
      <c r="V10" s="102">
        <v>9.5</v>
      </c>
      <c r="W10" s="8">
        <f t="shared" ref="W10:W45" si="1">SUM(O10:V10)-SMALL(O10:V10,1)-SMALL(O10:V10,2)-SMALL(O10:V10,3)</f>
        <v>48.5</v>
      </c>
      <c r="X10" s="9">
        <f t="shared" ref="X10:X45" si="2">W10/50*5</f>
        <v>4.8499999999999996</v>
      </c>
      <c r="Y10" s="105">
        <v>1.5</v>
      </c>
      <c r="Z10" s="98">
        <v>2.5</v>
      </c>
      <c r="AA10" s="90">
        <v>20</v>
      </c>
      <c r="AB10" s="124">
        <f t="shared" si="0"/>
        <v>40.4</v>
      </c>
      <c r="AC10" s="96"/>
      <c r="AD10" s="94"/>
      <c r="AE10" s="93"/>
      <c r="AF10" s="97"/>
    </row>
    <row r="11" spans="1:32" ht="17.25" customHeight="1" thickBot="1">
      <c r="A11" s="87">
        <v>2</v>
      </c>
      <c r="B11" s="111">
        <v>12017019005</v>
      </c>
      <c r="C11" s="138" t="s">
        <v>56</v>
      </c>
      <c r="D11" s="139"/>
      <c r="E11" s="89">
        <v>7.5</v>
      </c>
      <c r="F11" s="99">
        <v>9</v>
      </c>
      <c r="G11" s="99">
        <v>7</v>
      </c>
      <c r="H11" s="99">
        <v>8</v>
      </c>
      <c r="I11" s="100">
        <v>0</v>
      </c>
      <c r="J11" s="100">
        <v>7.5</v>
      </c>
      <c r="K11" s="100">
        <v>10</v>
      </c>
      <c r="L11" s="100">
        <v>10</v>
      </c>
      <c r="M11" s="88">
        <f t="shared" ref="M11:M45" si="3">SUM(E11:L11)-SMALL(E11:L11,1)-SMALL(E11:L11,2)-SMALL(E11:L11,3)</f>
        <v>44.5</v>
      </c>
      <c r="N11" s="88">
        <f>(M11/50)*15</f>
        <v>13.35</v>
      </c>
      <c r="O11" s="90">
        <v>10</v>
      </c>
      <c r="P11" s="90">
        <v>8</v>
      </c>
      <c r="Q11" s="90">
        <v>9.5</v>
      </c>
      <c r="R11" s="100">
        <v>7.5</v>
      </c>
      <c r="S11" s="100">
        <v>0</v>
      </c>
      <c r="T11" s="100">
        <v>8</v>
      </c>
      <c r="U11" s="100">
        <v>10</v>
      </c>
      <c r="V11" s="100">
        <v>10</v>
      </c>
      <c r="W11" s="8">
        <f t="shared" si="1"/>
        <v>47.5</v>
      </c>
      <c r="X11" s="9">
        <f t="shared" si="2"/>
        <v>4.75</v>
      </c>
      <c r="Y11" s="105">
        <v>1.5</v>
      </c>
      <c r="Z11" s="98">
        <v>2.5</v>
      </c>
      <c r="AA11" s="90">
        <v>20.25</v>
      </c>
      <c r="AB11" s="124">
        <f t="shared" si="0"/>
        <v>42.35</v>
      </c>
      <c r="AC11" s="96"/>
      <c r="AD11" s="94"/>
      <c r="AE11" s="93"/>
      <c r="AF11" s="97"/>
    </row>
    <row r="12" spans="1:32" ht="17.25" customHeight="1" thickBot="1">
      <c r="A12" s="87">
        <v>3</v>
      </c>
      <c r="B12" s="111">
        <v>12017019011</v>
      </c>
      <c r="C12" s="138" t="s">
        <v>57</v>
      </c>
      <c r="D12" s="139"/>
      <c r="E12" s="89">
        <v>3.5</v>
      </c>
      <c r="F12" s="99">
        <v>5</v>
      </c>
      <c r="G12" s="99">
        <v>9</v>
      </c>
      <c r="H12" s="99">
        <v>8</v>
      </c>
      <c r="I12" s="100">
        <v>9.5</v>
      </c>
      <c r="J12" s="100">
        <v>10</v>
      </c>
      <c r="K12" s="100">
        <v>10</v>
      </c>
      <c r="L12" s="100">
        <v>10</v>
      </c>
      <c r="M12" s="88">
        <f t="shared" si="3"/>
        <v>48.5</v>
      </c>
      <c r="N12" s="88">
        <f t="shared" ref="N12:N45" si="4">(M12/50)*15</f>
        <v>14.549999999999999</v>
      </c>
      <c r="O12" s="90">
        <v>10</v>
      </c>
      <c r="P12" s="90">
        <v>8</v>
      </c>
      <c r="Q12" s="90">
        <v>9.5</v>
      </c>
      <c r="R12" s="100">
        <v>7</v>
      </c>
      <c r="S12" s="100">
        <v>9.5</v>
      </c>
      <c r="T12" s="102">
        <v>10</v>
      </c>
      <c r="U12" s="100">
        <v>10</v>
      </c>
      <c r="V12" s="100">
        <v>10</v>
      </c>
      <c r="W12" s="8">
        <f t="shared" si="1"/>
        <v>49.5</v>
      </c>
      <c r="X12" s="9">
        <f t="shared" si="2"/>
        <v>4.95</v>
      </c>
      <c r="Y12" s="105">
        <v>1.6</v>
      </c>
      <c r="Z12" s="98">
        <v>2.6</v>
      </c>
      <c r="AA12" s="90">
        <v>15.25</v>
      </c>
      <c r="AB12" s="124">
        <f t="shared" si="0"/>
        <v>38.950000000000003</v>
      </c>
      <c r="AC12" s="96"/>
      <c r="AD12" s="94"/>
      <c r="AE12" s="93"/>
      <c r="AF12" s="97"/>
    </row>
    <row r="13" spans="1:32" ht="17.25" customHeight="1" thickBot="1">
      <c r="A13" s="87">
        <v>4</v>
      </c>
      <c r="B13" s="111">
        <v>12017019012</v>
      </c>
      <c r="C13" s="138" t="s">
        <v>58</v>
      </c>
      <c r="D13" s="139"/>
      <c r="E13" s="89">
        <v>2</v>
      </c>
      <c r="F13" s="99">
        <v>1.75</v>
      </c>
      <c r="G13" s="99">
        <v>6</v>
      </c>
      <c r="H13" s="99">
        <v>8</v>
      </c>
      <c r="I13" s="100">
        <v>10</v>
      </c>
      <c r="J13" s="100">
        <v>10</v>
      </c>
      <c r="K13" s="100">
        <v>0</v>
      </c>
      <c r="L13" s="100">
        <v>10</v>
      </c>
      <c r="M13" s="88">
        <f t="shared" si="3"/>
        <v>44</v>
      </c>
      <c r="N13" s="88">
        <f t="shared" si="4"/>
        <v>13.2</v>
      </c>
      <c r="O13" s="90">
        <v>10</v>
      </c>
      <c r="P13" s="90">
        <v>8</v>
      </c>
      <c r="Q13" s="90">
        <v>10</v>
      </c>
      <c r="R13" s="100">
        <v>7.5</v>
      </c>
      <c r="S13" s="102">
        <v>10</v>
      </c>
      <c r="T13" s="100">
        <v>10</v>
      </c>
      <c r="U13" s="100">
        <v>5</v>
      </c>
      <c r="V13" s="100">
        <v>10</v>
      </c>
      <c r="W13" s="8">
        <f t="shared" si="1"/>
        <v>50</v>
      </c>
      <c r="X13" s="9">
        <f t="shared" si="2"/>
        <v>5</v>
      </c>
      <c r="Y13" s="105">
        <v>1.5</v>
      </c>
      <c r="Z13" s="98">
        <v>2.5</v>
      </c>
      <c r="AA13" s="90">
        <v>21</v>
      </c>
      <c r="AB13" s="124">
        <f t="shared" si="0"/>
        <v>43.2</v>
      </c>
      <c r="AC13" s="96"/>
      <c r="AD13" s="94"/>
      <c r="AE13" s="93"/>
      <c r="AF13" s="97"/>
    </row>
    <row r="14" spans="1:32" ht="17.25" customHeight="1" thickBot="1">
      <c r="A14" s="87">
        <v>5</v>
      </c>
      <c r="B14" s="111">
        <v>12017019020</v>
      </c>
      <c r="C14" s="138" t="s">
        <v>59</v>
      </c>
      <c r="D14" s="139"/>
      <c r="E14" s="89">
        <v>5.5</v>
      </c>
      <c r="F14" s="99">
        <v>3.5</v>
      </c>
      <c r="G14" s="99">
        <v>7</v>
      </c>
      <c r="H14" s="99">
        <v>8</v>
      </c>
      <c r="I14" s="100">
        <v>10</v>
      </c>
      <c r="J14" s="100">
        <v>6</v>
      </c>
      <c r="K14" s="100">
        <v>5</v>
      </c>
      <c r="L14" s="100">
        <v>9.5</v>
      </c>
      <c r="M14" s="88">
        <f t="shared" si="3"/>
        <v>40.5</v>
      </c>
      <c r="N14" s="88">
        <f t="shared" si="4"/>
        <v>12.15</v>
      </c>
      <c r="O14" s="90">
        <v>10</v>
      </c>
      <c r="P14" s="90">
        <v>6.5</v>
      </c>
      <c r="Q14" s="90">
        <v>0</v>
      </c>
      <c r="R14" s="100">
        <v>6</v>
      </c>
      <c r="S14" s="100">
        <v>8.5</v>
      </c>
      <c r="T14" s="100">
        <v>7</v>
      </c>
      <c r="U14" s="100">
        <v>6</v>
      </c>
      <c r="V14" s="100">
        <v>10</v>
      </c>
      <c r="W14" s="8">
        <f t="shared" si="1"/>
        <v>42</v>
      </c>
      <c r="X14" s="9">
        <f t="shared" si="2"/>
        <v>4.2</v>
      </c>
      <c r="Y14" s="105">
        <v>1.2</v>
      </c>
      <c r="Z14" s="98">
        <v>2.2000000000000002</v>
      </c>
      <c r="AA14" s="90">
        <v>17</v>
      </c>
      <c r="AB14" s="124">
        <f t="shared" si="0"/>
        <v>36.75</v>
      </c>
      <c r="AC14" s="96"/>
      <c r="AD14" s="94"/>
      <c r="AE14" s="122"/>
      <c r="AF14" s="97"/>
    </row>
    <row r="15" spans="1:32" ht="17.25" customHeight="1" thickBot="1">
      <c r="A15" s="87">
        <v>6</v>
      </c>
      <c r="B15" s="111">
        <v>12017019029</v>
      </c>
      <c r="C15" s="138" t="s">
        <v>50</v>
      </c>
      <c r="D15" s="139"/>
      <c r="E15" s="89">
        <v>0</v>
      </c>
      <c r="F15" s="99">
        <v>0</v>
      </c>
      <c r="G15" s="99">
        <v>0</v>
      </c>
      <c r="H15" s="99">
        <v>0</v>
      </c>
      <c r="I15" s="100">
        <v>0</v>
      </c>
      <c r="J15" s="100">
        <v>0</v>
      </c>
      <c r="K15" s="100">
        <v>0</v>
      </c>
      <c r="L15" s="100">
        <v>0</v>
      </c>
      <c r="M15" s="88">
        <f t="shared" si="3"/>
        <v>0</v>
      </c>
      <c r="N15" s="88">
        <f t="shared" si="4"/>
        <v>0</v>
      </c>
      <c r="O15" s="90">
        <v>0</v>
      </c>
      <c r="P15" s="90">
        <v>0</v>
      </c>
      <c r="Q15" s="90">
        <v>0</v>
      </c>
      <c r="R15" s="100">
        <v>0</v>
      </c>
      <c r="S15" s="100">
        <v>0</v>
      </c>
      <c r="T15" s="100">
        <v>0</v>
      </c>
      <c r="U15" s="100">
        <v>0</v>
      </c>
      <c r="V15" s="100">
        <v>0</v>
      </c>
      <c r="W15" s="8">
        <f t="shared" si="1"/>
        <v>0</v>
      </c>
      <c r="X15" s="9">
        <f t="shared" si="2"/>
        <v>0</v>
      </c>
      <c r="Y15" s="105">
        <v>0</v>
      </c>
      <c r="Z15" s="98">
        <v>0</v>
      </c>
      <c r="AA15" s="90">
        <v>0</v>
      </c>
      <c r="AB15" s="124">
        <f t="shared" si="0"/>
        <v>0</v>
      </c>
      <c r="AC15" s="96"/>
      <c r="AD15" s="94"/>
      <c r="AE15" s="93"/>
      <c r="AF15" s="97" t="s">
        <v>35</v>
      </c>
    </row>
    <row r="16" spans="1:32" ht="17.25" customHeight="1" thickBot="1">
      <c r="A16" s="87">
        <v>7</v>
      </c>
      <c r="B16" s="111">
        <v>12017019035</v>
      </c>
      <c r="C16" s="138" t="s">
        <v>60</v>
      </c>
      <c r="D16" s="139"/>
      <c r="E16" s="89">
        <v>3.5</v>
      </c>
      <c r="F16" s="99">
        <v>4.5</v>
      </c>
      <c r="G16" s="99">
        <v>7.25</v>
      </c>
      <c r="H16" s="99">
        <v>6</v>
      </c>
      <c r="I16" s="100">
        <v>0</v>
      </c>
      <c r="J16" s="100">
        <v>10</v>
      </c>
      <c r="K16" s="100">
        <v>5</v>
      </c>
      <c r="L16" s="100">
        <v>10</v>
      </c>
      <c r="M16" s="88">
        <f>SUM(E16:L16)-SMALL(E16:L16,1)-SMALL(E16:L16,2)-SMALL(E16:L16,3)</f>
        <v>38.25</v>
      </c>
      <c r="N16" s="88">
        <f>(M16/50)*15</f>
        <v>11.475</v>
      </c>
      <c r="O16" s="90">
        <v>0</v>
      </c>
      <c r="P16" s="90">
        <v>5.5</v>
      </c>
      <c r="Q16" s="90">
        <v>8.5</v>
      </c>
      <c r="R16" s="100">
        <v>6</v>
      </c>
      <c r="S16" s="100">
        <v>0</v>
      </c>
      <c r="T16" s="104">
        <v>10</v>
      </c>
      <c r="U16" s="100">
        <v>6</v>
      </c>
      <c r="V16" s="100">
        <v>10</v>
      </c>
      <c r="W16" s="8">
        <f t="shared" si="1"/>
        <v>40.5</v>
      </c>
      <c r="X16" s="9">
        <f t="shared" si="2"/>
        <v>4.0500000000000007</v>
      </c>
      <c r="Y16" s="105">
        <v>1.4</v>
      </c>
      <c r="Z16" s="98">
        <v>2.4</v>
      </c>
      <c r="AA16" s="90">
        <v>18.5</v>
      </c>
      <c r="AB16" s="124">
        <f t="shared" si="0"/>
        <v>37.825000000000003</v>
      </c>
      <c r="AC16" s="96"/>
      <c r="AD16" s="94"/>
      <c r="AE16" s="93"/>
      <c r="AF16" s="97"/>
    </row>
    <row r="17" spans="1:33" ht="17.25" customHeight="1" thickBot="1">
      <c r="A17" s="87">
        <v>8</v>
      </c>
      <c r="B17" s="111">
        <v>12017019041</v>
      </c>
      <c r="C17" s="138" t="s">
        <v>61</v>
      </c>
      <c r="D17" s="139"/>
      <c r="E17" s="89">
        <v>2.5</v>
      </c>
      <c r="F17" s="99">
        <v>5.5</v>
      </c>
      <c r="G17" s="99">
        <v>2</v>
      </c>
      <c r="H17" s="99">
        <v>9</v>
      </c>
      <c r="I17" s="100">
        <v>10</v>
      </c>
      <c r="J17" s="100">
        <v>10</v>
      </c>
      <c r="K17" s="100">
        <v>10</v>
      </c>
      <c r="L17" s="100">
        <v>10</v>
      </c>
      <c r="M17" s="88">
        <f t="shared" si="3"/>
        <v>49</v>
      </c>
      <c r="N17" s="88">
        <f t="shared" si="4"/>
        <v>14.7</v>
      </c>
      <c r="O17" s="90">
        <v>10</v>
      </c>
      <c r="P17" s="90">
        <v>7</v>
      </c>
      <c r="Q17" s="90">
        <v>9.75</v>
      </c>
      <c r="R17" s="100">
        <v>7.5</v>
      </c>
      <c r="S17" s="102">
        <v>10</v>
      </c>
      <c r="T17" s="100">
        <v>10</v>
      </c>
      <c r="U17" s="100">
        <v>10</v>
      </c>
      <c r="V17" s="100">
        <v>10</v>
      </c>
      <c r="W17" s="8">
        <f t="shared" si="1"/>
        <v>50</v>
      </c>
      <c r="X17" s="9">
        <f t="shared" si="2"/>
        <v>5</v>
      </c>
      <c r="Y17" s="105">
        <v>1.9</v>
      </c>
      <c r="Z17" s="98">
        <v>2.9</v>
      </c>
      <c r="AA17" s="90">
        <v>19.5</v>
      </c>
      <c r="AB17" s="124">
        <f t="shared" si="0"/>
        <v>44</v>
      </c>
      <c r="AC17" s="96"/>
      <c r="AD17" s="94"/>
      <c r="AE17" s="93"/>
      <c r="AF17" s="97"/>
    </row>
    <row r="18" spans="1:33" ht="17.25" customHeight="1" thickBot="1">
      <c r="A18" s="87">
        <v>9</v>
      </c>
      <c r="B18" s="111">
        <v>12017019042</v>
      </c>
      <c r="C18" s="138" t="s">
        <v>62</v>
      </c>
      <c r="D18" s="139"/>
      <c r="E18" s="89">
        <v>3.5</v>
      </c>
      <c r="F18" s="99">
        <v>3.5</v>
      </c>
      <c r="G18" s="99">
        <v>0</v>
      </c>
      <c r="H18" s="99">
        <v>8</v>
      </c>
      <c r="I18" s="100">
        <v>7</v>
      </c>
      <c r="J18" s="100">
        <v>6</v>
      </c>
      <c r="K18" s="100">
        <v>7.5</v>
      </c>
      <c r="L18" s="100">
        <v>9</v>
      </c>
      <c r="M18" s="88">
        <f t="shared" si="3"/>
        <v>37.5</v>
      </c>
      <c r="N18" s="88">
        <f t="shared" si="4"/>
        <v>11.25</v>
      </c>
      <c r="O18" s="90">
        <v>10</v>
      </c>
      <c r="P18" s="90">
        <v>6.5</v>
      </c>
      <c r="Q18" s="90">
        <v>0</v>
      </c>
      <c r="R18" s="100">
        <v>4</v>
      </c>
      <c r="S18" s="100">
        <v>8</v>
      </c>
      <c r="T18" s="100">
        <v>7</v>
      </c>
      <c r="U18" s="100">
        <v>8</v>
      </c>
      <c r="V18" s="100">
        <v>9.5</v>
      </c>
      <c r="W18" s="8">
        <f t="shared" si="1"/>
        <v>42.5</v>
      </c>
      <c r="X18" s="9">
        <f t="shared" si="2"/>
        <v>4.25</v>
      </c>
      <c r="Y18" s="105">
        <v>1.4</v>
      </c>
      <c r="Z18" s="98">
        <v>2.4</v>
      </c>
      <c r="AA18" s="90">
        <v>7.5</v>
      </c>
      <c r="AB18" s="124">
        <f t="shared" si="0"/>
        <v>26.799999999999997</v>
      </c>
      <c r="AC18" s="96"/>
      <c r="AD18" s="94"/>
      <c r="AE18" s="93"/>
      <c r="AF18" s="97"/>
    </row>
    <row r="19" spans="1:33" ht="17.25" customHeight="1" thickBot="1">
      <c r="A19" s="87">
        <v>10</v>
      </c>
      <c r="B19" s="111">
        <v>12017019062</v>
      </c>
      <c r="C19" s="138" t="s">
        <v>63</v>
      </c>
      <c r="D19" s="139"/>
      <c r="E19" s="89">
        <v>2.5</v>
      </c>
      <c r="F19" s="99">
        <v>3</v>
      </c>
      <c r="G19" s="99">
        <v>2</v>
      </c>
      <c r="H19" s="99">
        <v>6</v>
      </c>
      <c r="I19" s="100">
        <v>9.5</v>
      </c>
      <c r="J19" s="100">
        <v>10</v>
      </c>
      <c r="K19" s="100">
        <v>4</v>
      </c>
      <c r="L19" s="100">
        <v>7</v>
      </c>
      <c r="M19" s="88">
        <f t="shared" si="3"/>
        <v>36.5</v>
      </c>
      <c r="N19" s="88">
        <f t="shared" si="4"/>
        <v>10.95</v>
      </c>
      <c r="O19" s="90">
        <v>6.5</v>
      </c>
      <c r="P19" s="90">
        <v>7</v>
      </c>
      <c r="Q19" s="90">
        <v>6</v>
      </c>
      <c r="R19" s="100">
        <v>4</v>
      </c>
      <c r="S19" s="100">
        <v>9.5</v>
      </c>
      <c r="T19" s="100">
        <v>10</v>
      </c>
      <c r="U19" s="100">
        <v>6</v>
      </c>
      <c r="V19" s="100">
        <v>3</v>
      </c>
      <c r="W19" s="8">
        <f t="shared" si="1"/>
        <v>39</v>
      </c>
      <c r="X19" s="9">
        <f t="shared" si="2"/>
        <v>3.9000000000000004</v>
      </c>
      <c r="Y19" s="105">
        <v>1.7</v>
      </c>
      <c r="Z19" s="98">
        <v>2.7</v>
      </c>
      <c r="AA19" s="90">
        <v>3.5</v>
      </c>
      <c r="AB19" s="124">
        <f t="shared" si="0"/>
        <v>22.75</v>
      </c>
      <c r="AC19" s="96"/>
      <c r="AD19" s="94"/>
      <c r="AE19" s="93"/>
      <c r="AF19" s="97"/>
    </row>
    <row r="20" spans="1:33" ht="20.25" customHeight="1" thickBot="1">
      <c r="A20" s="87">
        <v>11</v>
      </c>
      <c r="B20" s="111">
        <v>12017019071</v>
      </c>
      <c r="C20" s="138" t="s">
        <v>64</v>
      </c>
      <c r="D20" s="139"/>
      <c r="E20" s="89">
        <v>7</v>
      </c>
      <c r="F20" s="99">
        <v>10</v>
      </c>
      <c r="G20" s="99">
        <v>7.75</v>
      </c>
      <c r="H20" s="99">
        <v>10</v>
      </c>
      <c r="I20" s="100">
        <v>10</v>
      </c>
      <c r="J20" s="100">
        <v>10</v>
      </c>
      <c r="K20" s="100">
        <v>5</v>
      </c>
      <c r="L20" s="100">
        <v>10</v>
      </c>
      <c r="M20" s="88">
        <f t="shared" si="3"/>
        <v>50</v>
      </c>
      <c r="N20" s="88">
        <f t="shared" si="4"/>
        <v>15</v>
      </c>
      <c r="O20" s="90">
        <v>10</v>
      </c>
      <c r="P20" s="90">
        <v>7</v>
      </c>
      <c r="Q20" s="90">
        <v>9.75</v>
      </c>
      <c r="R20" s="100">
        <v>8</v>
      </c>
      <c r="S20" s="102">
        <v>10</v>
      </c>
      <c r="T20" s="100">
        <v>10</v>
      </c>
      <c r="U20" s="100">
        <v>6</v>
      </c>
      <c r="V20" s="100">
        <v>10</v>
      </c>
      <c r="W20" s="8">
        <f t="shared" si="1"/>
        <v>49.75</v>
      </c>
      <c r="X20" s="9">
        <f t="shared" si="2"/>
        <v>4.9749999999999996</v>
      </c>
      <c r="Y20" s="105">
        <v>1.8</v>
      </c>
      <c r="Z20" s="98">
        <v>2.8</v>
      </c>
      <c r="AA20" s="90">
        <v>23.5</v>
      </c>
      <c r="AB20" s="124">
        <f t="shared" si="0"/>
        <v>48.075000000000003</v>
      </c>
      <c r="AC20" s="96"/>
      <c r="AD20" s="94"/>
      <c r="AE20" s="93"/>
      <c r="AF20" s="97"/>
    </row>
    <row r="21" spans="1:33" ht="17.25" customHeight="1" thickBot="1">
      <c r="A21" s="87">
        <v>12</v>
      </c>
      <c r="B21" s="111">
        <v>12017019081</v>
      </c>
      <c r="C21" s="138" t="s">
        <v>65</v>
      </c>
      <c r="D21" s="139"/>
      <c r="E21" s="89">
        <v>2</v>
      </c>
      <c r="F21" s="99">
        <v>4</v>
      </c>
      <c r="G21" s="99">
        <v>7</v>
      </c>
      <c r="H21" s="99">
        <v>6</v>
      </c>
      <c r="I21" s="100">
        <v>9</v>
      </c>
      <c r="J21" s="100">
        <v>10</v>
      </c>
      <c r="K21" s="100">
        <v>5</v>
      </c>
      <c r="L21" s="100">
        <v>9.5</v>
      </c>
      <c r="M21" s="88">
        <f t="shared" si="3"/>
        <v>41.5</v>
      </c>
      <c r="N21" s="88">
        <f t="shared" si="4"/>
        <v>12.45</v>
      </c>
      <c r="O21" s="90">
        <v>10</v>
      </c>
      <c r="P21" s="90">
        <v>8</v>
      </c>
      <c r="Q21" s="90">
        <v>9.75</v>
      </c>
      <c r="R21" s="100">
        <v>5.5</v>
      </c>
      <c r="S21" s="102">
        <v>10</v>
      </c>
      <c r="T21" s="100">
        <v>10</v>
      </c>
      <c r="U21" s="100">
        <v>6</v>
      </c>
      <c r="V21" s="100">
        <v>5</v>
      </c>
      <c r="W21" s="8">
        <f t="shared" si="1"/>
        <v>47.75</v>
      </c>
      <c r="X21" s="9">
        <f t="shared" si="2"/>
        <v>4.7749999999999995</v>
      </c>
      <c r="Y21" s="105">
        <v>1.3</v>
      </c>
      <c r="Z21" s="98">
        <v>2.2999999999999998</v>
      </c>
      <c r="AA21" s="90">
        <v>12.5</v>
      </c>
      <c r="AB21" s="124">
        <f t="shared" si="0"/>
        <v>33.325000000000003</v>
      </c>
      <c r="AC21" s="96"/>
      <c r="AD21" s="94"/>
      <c r="AE21" s="93"/>
      <c r="AF21" s="97"/>
    </row>
    <row r="22" spans="1:33" ht="17.25" customHeight="1" thickBot="1">
      <c r="A22" s="87">
        <v>13</v>
      </c>
      <c r="B22" s="111">
        <v>12017019082</v>
      </c>
      <c r="C22" s="138" t="s">
        <v>66</v>
      </c>
      <c r="D22" s="139"/>
      <c r="E22" s="89">
        <v>7.5</v>
      </c>
      <c r="F22" s="99">
        <v>7</v>
      </c>
      <c r="G22" s="99">
        <v>6.5</v>
      </c>
      <c r="H22" s="99">
        <v>7</v>
      </c>
      <c r="I22" s="100">
        <v>10</v>
      </c>
      <c r="J22" s="100">
        <v>10</v>
      </c>
      <c r="K22" s="100">
        <v>1.5</v>
      </c>
      <c r="L22" s="100">
        <v>0</v>
      </c>
      <c r="M22" s="88">
        <f t="shared" si="3"/>
        <v>41.5</v>
      </c>
      <c r="N22" s="88">
        <f t="shared" si="4"/>
        <v>12.45</v>
      </c>
      <c r="O22" s="90">
        <v>10</v>
      </c>
      <c r="P22" s="90">
        <v>7</v>
      </c>
      <c r="Q22" s="90">
        <v>9.5</v>
      </c>
      <c r="R22" s="100">
        <v>8</v>
      </c>
      <c r="S22" s="102">
        <v>10</v>
      </c>
      <c r="T22" s="100">
        <v>10</v>
      </c>
      <c r="U22" s="100">
        <v>5</v>
      </c>
      <c r="V22" s="100">
        <v>5</v>
      </c>
      <c r="W22" s="8">
        <f t="shared" si="1"/>
        <v>47.5</v>
      </c>
      <c r="X22" s="9">
        <f t="shared" si="2"/>
        <v>4.75</v>
      </c>
      <c r="Y22" s="105">
        <v>1.8</v>
      </c>
      <c r="Z22" s="98">
        <v>2.8</v>
      </c>
      <c r="AA22" s="90">
        <v>15</v>
      </c>
      <c r="AB22" s="124">
        <f t="shared" si="0"/>
        <v>36.799999999999997</v>
      </c>
      <c r="AC22" s="96"/>
      <c r="AD22" s="94"/>
      <c r="AE22" s="93"/>
      <c r="AF22" s="97"/>
    </row>
    <row r="23" spans="1:33" ht="17.25" customHeight="1" thickBot="1">
      <c r="A23" s="87">
        <v>14</v>
      </c>
      <c r="B23" s="111">
        <v>12017019101</v>
      </c>
      <c r="C23" s="120" t="s">
        <v>67</v>
      </c>
      <c r="D23" s="121"/>
      <c r="E23" s="91">
        <v>3</v>
      </c>
      <c r="F23" s="99">
        <v>8.5</v>
      </c>
      <c r="G23" s="99">
        <v>5</v>
      </c>
      <c r="H23" s="99">
        <v>7</v>
      </c>
      <c r="I23" s="100">
        <v>0</v>
      </c>
      <c r="J23" s="100">
        <v>9</v>
      </c>
      <c r="K23" s="100">
        <v>3</v>
      </c>
      <c r="L23" s="100">
        <v>10</v>
      </c>
      <c r="M23" s="88">
        <f t="shared" si="3"/>
        <v>39.5</v>
      </c>
      <c r="N23" s="88">
        <f t="shared" si="4"/>
        <v>11.850000000000001</v>
      </c>
      <c r="O23" s="102">
        <v>10</v>
      </c>
      <c r="P23" s="102">
        <v>8</v>
      </c>
      <c r="Q23" s="90">
        <v>8.75</v>
      </c>
      <c r="R23" s="100">
        <v>4.5</v>
      </c>
      <c r="S23" s="100">
        <v>0</v>
      </c>
      <c r="T23" s="100">
        <v>4.5</v>
      </c>
      <c r="U23" s="100">
        <v>5</v>
      </c>
      <c r="V23" s="100">
        <v>10</v>
      </c>
      <c r="W23" s="8">
        <f t="shared" si="1"/>
        <v>41.75</v>
      </c>
      <c r="X23" s="9">
        <f t="shared" si="2"/>
        <v>4.1749999999999998</v>
      </c>
      <c r="Y23" s="105">
        <v>1.4</v>
      </c>
      <c r="Z23" s="98">
        <v>2.4</v>
      </c>
      <c r="AA23" s="90">
        <v>21</v>
      </c>
      <c r="AB23" s="124">
        <f t="shared" si="0"/>
        <v>40.825000000000003</v>
      </c>
      <c r="AC23" s="96"/>
      <c r="AD23" s="94"/>
      <c r="AE23" s="93"/>
      <c r="AF23" s="97"/>
    </row>
    <row r="24" spans="1:33" ht="17.25" customHeight="1" thickBot="1">
      <c r="A24" s="87">
        <v>15</v>
      </c>
      <c r="B24" s="111">
        <v>12017019111</v>
      </c>
      <c r="C24" s="120" t="s">
        <v>68</v>
      </c>
      <c r="D24" s="121"/>
      <c r="E24" s="89">
        <v>1.5</v>
      </c>
      <c r="F24" s="99">
        <v>0</v>
      </c>
      <c r="G24" s="99">
        <v>9</v>
      </c>
      <c r="H24" s="99">
        <v>4</v>
      </c>
      <c r="I24" s="100">
        <v>7.5</v>
      </c>
      <c r="J24" s="100">
        <v>10</v>
      </c>
      <c r="K24" s="100">
        <v>0</v>
      </c>
      <c r="L24" s="100">
        <v>2</v>
      </c>
      <c r="M24" s="88">
        <f t="shared" si="3"/>
        <v>32.5</v>
      </c>
      <c r="N24" s="88">
        <f t="shared" si="4"/>
        <v>9.75</v>
      </c>
      <c r="O24" s="90">
        <v>10</v>
      </c>
      <c r="P24" s="90">
        <v>7</v>
      </c>
      <c r="Q24" s="102">
        <v>8.75</v>
      </c>
      <c r="R24" s="102">
        <v>5</v>
      </c>
      <c r="S24" s="102">
        <v>10</v>
      </c>
      <c r="T24" s="102">
        <v>10</v>
      </c>
      <c r="U24" s="102">
        <v>5</v>
      </c>
      <c r="V24" s="102">
        <v>5</v>
      </c>
      <c r="W24" s="8">
        <f t="shared" si="1"/>
        <v>45.75</v>
      </c>
      <c r="X24" s="9">
        <f t="shared" si="2"/>
        <v>4.5750000000000002</v>
      </c>
      <c r="Y24" s="105">
        <v>1.4</v>
      </c>
      <c r="Z24" s="98">
        <v>2.4</v>
      </c>
      <c r="AA24" s="102">
        <v>8.5</v>
      </c>
      <c r="AB24" s="124">
        <f t="shared" si="0"/>
        <v>26.625</v>
      </c>
      <c r="AC24" s="96"/>
      <c r="AD24" s="94"/>
      <c r="AE24" s="93"/>
      <c r="AF24" s="97"/>
    </row>
    <row r="25" spans="1:33" ht="17.25" customHeight="1" thickBot="1">
      <c r="A25" s="87">
        <v>16</v>
      </c>
      <c r="B25" s="111">
        <v>12017019112</v>
      </c>
      <c r="C25" s="120" t="s">
        <v>69</v>
      </c>
      <c r="D25" s="121"/>
      <c r="E25" s="89">
        <v>3.5</v>
      </c>
      <c r="F25" s="99">
        <v>8.75</v>
      </c>
      <c r="G25" s="99">
        <v>9</v>
      </c>
      <c r="H25" s="99">
        <v>8</v>
      </c>
      <c r="I25" s="100">
        <v>10</v>
      </c>
      <c r="J25" s="100">
        <v>10</v>
      </c>
      <c r="K25" s="100">
        <v>10</v>
      </c>
      <c r="L25" s="100">
        <v>10</v>
      </c>
      <c r="M25" s="88">
        <f t="shared" si="3"/>
        <v>49</v>
      </c>
      <c r="N25" s="88">
        <f t="shared" si="4"/>
        <v>14.7</v>
      </c>
      <c r="O25" s="90">
        <v>10</v>
      </c>
      <c r="P25" s="90">
        <v>8</v>
      </c>
      <c r="Q25" s="90">
        <v>9.75</v>
      </c>
      <c r="R25" s="100">
        <v>7.5</v>
      </c>
      <c r="S25" s="102">
        <v>10</v>
      </c>
      <c r="T25" s="100">
        <v>10</v>
      </c>
      <c r="U25" s="100">
        <v>10</v>
      </c>
      <c r="V25" s="100">
        <v>10</v>
      </c>
      <c r="W25" s="8">
        <f t="shared" si="1"/>
        <v>50</v>
      </c>
      <c r="X25" s="9">
        <f t="shared" si="2"/>
        <v>5</v>
      </c>
      <c r="Y25" s="105">
        <v>1.7</v>
      </c>
      <c r="Z25" s="98">
        <v>2.7</v>
      </c>
      <c r="AA25" s="90">
        <v>21.25</v>
      </c>
      <c r="AB25" s="124">
        <f t="shared" si="0"/>
        <v>45.349999999999994</v>
      </c>
      <c r="AC25" s="96"/>
      <c r="AD25" s="94"/>
      <c r="AE25" s="93"/>
      <c r="AF25" s="97"/>
    </row>
    <row r="26" spans="1:33" ht="17.25" customHeight="1" thickBot="1">
      <c r="A26" s="112">
        <v>17</v>
      </c>
      <c r="B26" s="111">
        <v>12017019129</v>
      </c>
      <c r="C26" s="120" t="s">
        <v>49</v>
      </c>
      <c r="D26" s="121"/>
      <c r="E26" s="89">
        <v>7.5</v>
      </c>
      <c r="F26" s="99">
        <v>5.5</v>
      </c>
      <c r="G26" s="99">
        <v>9</v>
      </c>
      <c r="H26" s="99">
        <v>8</v>
      </c>
      <c r="I26" s="100">
        <v>10</v>
      </c>
      <c r="J26" s="100">
        <v>10</v>
      </c>
      <c r="K26" s="100">
        <v>5</v>
      </c>
      <c r="L26" s="100">
        <v>9.5</v>
      </c>
      <c r="M26" s="88">
        <f t="shared" si="3"/>
        <v>46.5</v>
      </c>
      <c r="N26" s="88">
        <f t="shared" si="4"/>
        <v>13.950000000000001</v>
      </c>
      <c r="O26" s="90">
        <v>10</v>
      </c>
      <c r="P26" s="90">
        <v>8</v>
      </c>
      <c r="Q26" s="90">
        <v>10</v>
      </c>
      <c r="R26" s="100">
        <v>6.5</v>
      </c>
      <c r="S26" s="100">
        <v>9.5</v>
      </c>
      <c r="T26" s="100">
        <v>10</v>
      </c>
      <c r="U26" s="100">
        <v>6</v>
      </c>
      <c r="V26" s="100">
        <v>10</v>
      </c>
      <c r="W26" s="8">
        <f t="shared" si="1"/>
        <v>49.5</v>
      </c>
      <c r="X26" s="9">
        <f t="shared" si="2"/>
        <v>4.95</v>
      </c>
      <c r="Y26" s="105">
        <v>1.7</v>
      </c>
      <c r="Z26" s="98">
        <v>2.7</v>
      </c>
      <c r="AA26" s="90">
        <v>15.75</v>
      </c>
      <c r="AB26" s="124">
        <f t="shared" si="0"/>
        <v>39.049999999999997</v>
      </c>
      <c r="AC26" s="96"/>
      <c r="AD26" s="94"/>
      <c r="AE26" s="116"/>
      <c r="AF26" s="97"/>
    </row>
    <row r="27" spans="1:33" s="109" customFormat="1" ht="17.25" customHeight="1" thickBot="1">
      <c r="A27" s="87">
        <v>18</v>
      </c>
      <c r="B27" s="111">
        <v>12017019131</v>
      </c>
      <c r="C27" s="120" t="s">
        <v>70</v>
      </c>
      <c r="D27" s="121"/>
      <c r="E27" s="89">
        <v>5.5</v>
      </c>
      <c r="F27" s="99">
        <v>7.5</v>
      </c>
      <c r="G27" s="99">
        <v>7</v>
      </c>
      <c r="H27" s="99">
        <v>9</v>
      </c>
      <c r="I27" s="100">
        <v>7</v>
      </c>
      <c r="J27" s="100">
        <v>10</v>
      </c>
      <c r="K27" s="100">
        <v>3</v>
      </c>
      <c r="L27" s="100">
        <v>10</v>
      </c>
      <c r="M27" s="88">
        <f t="shared" si="3"/>
        <v>43.5</v>
      </c>
      <c r="N27" s="88">
        <f t="shared" si="4"/>
        <v>13.05</v>
      </c>
      <c r="O27" s="90">
        <v>10</v>
      </c>
      <c r="P27" s="90">
        <v>8</v>
      </c>
      <c r="Q27" s="90">
        <v>9.75</v>
      </c>
      <c r="R27" s="100">
        <v>8</v>
      </c>
      <c r="S27" s="102">
        <v>10</v>
      </c>
      <c r="T27" s="100">
        <v>10</v>
      </c>
      <c r="U27" s="100">
        <v>5</v>
      </c>
      <c r="V27" s="100">
        <v>5</v>
      </c>
      <c r="W27" s="8">
        <f t="shared" si="1"/>
        <v>47.75</v>
      </c>
      <c r="X27" s="9">
        <f t="shared" si="2"/>
        <v>4.7749999999999995</v>
      </c>
      <c r="Y27" s="114">
        <v>1.8</v>
      </c>
      <c r="Z27" s="113">
        <v>2.8</v>
      </c>
      <c r="AA27" s="90">
        <v>21.25</v>
      </c>
      <c r="AB27" s="124">
        <f t="shared" si="0"/>
        <v>43.674999999999997</v>
      </c>
      <c r="AC27" s="96"/>
      <c r="AD27" s="115"/>
      <c r="AE27" s="116"/>
      <c r="AF27" s="117"/>
      <c r="AG27" s="118"/>
    </row>
    <row r="28" spans="1:33" ht="17.25" customHeight="1" thickBot="1">
      <c r="A28" s="102">
        <v>19</v>
      </c>
      <c r="B28" s="111">
        <v>12017019132</v>
      </c>
      <c r="C28" s="120" t="s">
        <v>71</v>
      </c>
      <c r="D28" s="121"/>
      <c r="E28" s="92">
        <v>8</v>
      </c>
      <c r="F28" s="99">
        <v>9</v>
      </c>
      <c r="G28" s="99">
        <v>7</v>
      </c>
      <c r="H28" s="99">
        <v>9</v>
      </c>
      <c r="I28" s="100">
        <v>9.5</v>
      </c>
      <c r="J28" s="100">
        <v>10</v>
      </c>
      <c r="K28" s="100">
        <v>10</v>
      </c>
      <c r="L28" s="100">
        <v>10</v>
      </c>
      <c r="M28" s="88">
        <f t="shared" si="3"/>
        <v>48.5</v>
      </c>
      <c r="N28" s="88">
        <f t="shared" si="4"/>
        <v>14.549999999999999</v>
      </c>
      <c r="O28" s="102">
        <v>10</v>
      </c>
      <c r="P28" s="102">
        <v>8</v>
      </c>
      <c r="Q28" s="90">
        <v>9.75</v>
      </c>
      <c r="R28" s="100">
        <v>7</v>
      </c>
      <c r="S28" s="100">
        <v>9.5</v>
      </c>
      <c r="T28" s="100">
        <v>10</v>
      </c>
      <c r="U28" s="100">
        <v>10</v>
      </c>
      <c r="V28" s="100">
        <v>5</v>
      </c>
      <c r="W28" s="8">
        <f t="shared" si="1"/>
        <v>49.25</v>
      </c>
      <c r="X28" s="9">
        <f t="shared" si="2"/>
        <v>4.9249999999999998</v>
      </c>
      <c r="Y28" s="105">
        <v>1.9</v>
      </c>
      <c r="Z28" s="98">
        <v>2.9</v>
      </c>
      <c r="AA28" s="90">
        <v>23.5</v>
      </c>
      <c r="AB28" s="124">
        <f t="shared" si="0"/>
        <v>47.774999999999991</v>
      </c>
      <c r="AC28" s="96"/>
      <c r="AD28" s="94"/>
      <c r="AE28" s="93"/>
      <c r="AF28" s="97"/>
    </row>
    <row r="29" spans="1:33" ht="17.25" customHeight="1" thickBot="1">
      <c r="A29" s="87">
        <v>20</v>
      </c>
      <c r="B29" s="111">
        <v>12017019141</v>
      </c>
      <c r="C29" s="120" t="s">
        <v>72</v>
      </c>
      <c r="D29" s="121"/>
      <c r="E29" s="89">
        <v>2.5</v>
      </c>
      <c r="F29" s="99">
        <v>0</v>
      </c>
      <c r="G29" s="99">
        <v>0</v>
      </c>
      <c r="H29" s="99">
        <v>4</v>
      </c>
      <c r="I29" s="100">
        <v>10</v>
      </c>
      <c r="J29" s="100">
        <v>8</v>
      </c>
      <c r="K29" s="100">
        <v>0</v>
      </c>
      <c r="L29" s="100">
        <v>9.8000000000000007</v>
      </c>
      <c r="M29" s="88">
        <f t="shared" si="3"/>
        <v>34.299999999999997</v>
      </c>
      <c r="N29" s="88">
        <f t="shared" si="4"/>
        <v>10.29</v>
      </c>
      <c r="O29" s="90">
        <v>10</v>
      </c>
      <c r="P29" s="90">
        <v>6</v>
      </c>
      <c r="Q29" s="103">
        <v>0</v>
      </c>
      <c r="R29" s="103">
        <v>2.5</v>
      </c>
      <c r="S29" s="103">
        <v>0</v>
      </c>
      <c r="T29" s="103">
        <v>9</v>
      </c>
      <c r="U29" s="103">
        <v>5</v>
      </c>
      <c r="V29" s="103">
        <v>10</v>
      </c>
      <c r="W29" s="8">
        <f t="shared" si="1"/>
        <v>40</v>
      </c>
      <c r="X29" s="9">
        <f t="shared" si="2"/>
        <v>4</v>
      </c>
      <c r="Y29" s="105">
        <v>1.3</v>
      </c>
      <c r="Z29" s="98">
        <v>2.2999999999999998</v>
      </c>
      <c r="AA29" s="102">
        <v>6.5</v>
      </c>
      <c r="AB29" s="124">
        <f t="shared" si="0"/>
        <v>24.39</v>
      </c>
      <c r="AC29" s="96"/>
      <c r="AD29" s="94"/>
      <c r="AE29" s="116"/>
      <c r="AF29" s="97"/>
    </row>
    <row r="30" spans="1:33" ht="17.25" customHeight="1" thickBot="1">
      <c r="A30" s="87">
        <v>21</v>
      </c>
      <c r="B30" s="111">
        <v>12017019142</v>
      </c>
      <c r="C30" s="120" t="s">
        <v>73</v>
      </c>
      <c r="D30" s="121"/>
      <c r="E30" s="89">
        <v>3.5</v>
      </c>
      <c r="F30" s="99">
        <v>6.5</v>
      </c>
      <c r="G30" s="99">
        <v>2</v>
      </c>
      <c r="H30" s="99">
        <v>8</v>
      </c>
      <c r="I30" s="100">
        <v>10</v>
      </c>
      <c r="J30" s="100">
        <v>7</v>
      </c>
      <c r="K30" s="100">
        <v>2</v>
      </c>
      <c r="L30" s="100">
        <v>7</v>
      </c>
      <c r="M30" s="88">
        <f t="shared" si="3"/>
        <v>38.5</v>
      </c>
      <c r="N30" s="88">
        <f t="shared" si="4"/>
        <v>11.55</v>
      </c>
      <c r="O30" s="90">
        <v>10</v>
      </c>
      <c r="P30" s="90">
        <v>6.5</v>
      </c>
      <c r="Q30" s="90">
        <v>9.5</v>
      </c>
      <c r="R30" s="100">
        <v>4.5</v>
      </c>
      <c r="S30" s="100">
        <v>8.5</v>
      </c>
      <c r="T30" s="100">
        <v>8</v>
      </c>
      <c r="U30" s="100">
        <v>5</v>
      </c>
      <c r="V30" s="100">
        <v>8</v>
      </c>
      <c r="W30" s="8">
        <f t="shared" si="1"/>
        <v>44</v>
      </c>
      <c r="X30" s="9">
        <f t="shared" si="2"/>
        <v>4.4000000000000004</v>
      </c>
      <c r="Y30" s="105">
        <v>1.3</v>
      </c>
      <c r="Z30" s="98">
        <v>2.2999999999999998</v>
      </c>
      <c r="AA30" s="90">
        <v>12</v>
      </c>
      <c r="AB30" s="124">
        <f t="shared" si="0"/>
        <v>31.55</v>
      </c>
      <c r="AC30" s="96"/>
      <c r="AD30" s="94"/>
      <c r="AE30" s="93"/>
      <c r="AF30" s="97"/>
    </row>
    <row r="31" spans="1:33" ht="17.25" customHeight="1" thickBot="1">
      <c r="A31" s="87">
        <v>22</v>
      </c>
      <c r="B31" s="111">
        <v>12017019146</v>
      </c>
      <c r="C31" s="120" t="s">
        <v>74</v>
      </c>
      <c r="D31" s="121"/>
      <c r="E31" s="89">
        <v>1.5</v>
      </c>
      <c r="F31" s="99">
        <v>2.5</v>
      </c>
      <c r="G31" s="99">
        <v>9</v>
      </c>
      <c r="H31" s="99">
        <v>7</v>
      </c>
      <c r="I31" s="100">
        <v>9</v>
      </c>
      <c r="J31" s="100">
        <v>10</v>
      </c>
      <c r="K31" s="100">
        <v>5.5</v>
      </c>
      <c r="L31" s="100">
        <v>7</v>
      </c>
      <c r="M31" s="88">
        <f t="shared" si="3"/>
        <v>42</v>
      </c>
      <c r="N31" s="88">
        <f t="shared" si="4"/>
        <v>12.6</v>
      </c>
      <c r="O31" s="90">
        <v>0</v>
      </c>
      <c r="P31" s="90">
        <v>6</v>
      </c>
      <c r="Q31" s="90">
        <v>8.25</v>
      </c>
      <c r="R31" s="100">
        <v>4.5</v>
      </c>
      <c r="S31" s="100">
        <v>8.5</v>
      </c>
      <c r="T31" s="100">
        <v>10</v>
      </c>
      <c r="U31" s="100">
        <v>7</v>
      </c>
      <c r="V31" s="100">
        <v>8</v>
      </c>
      <c r="W31" s="8">
        <f t="shared" si="1"/>
        <v>41.75</v>
      </c>
      <c r="X31" s="9">
        <f t="shared" si="2"/>
        <v>4.1749999999999998</v>
      </c>
      <c r="Y31" s="105">
        <v>1.4</v>
      </c>
      <c r="Z31" s="98">
        <v>2.4</v>
      </c>
      <c r="AA31" s="90">
        <v>18</v>
      </c>
      <c r="AB31" s="124">
        <f t="shared" si="0"/>
        <v>38.574999999999996</v>
      </c>
      <c r="AC31" s="96"/>
      <c r="AD31" s="94"/>
      <c r="AE31" s="93"/>
      <c r="AF31" s="97"/>
    </row>
    <row r="32" spans="1:33" ht="17.25" customHeight="1" thickBot="1">
      <c r="A32" s="112">
        <v>23</v>
      </c>
      <c r="B32" s="111">
        <v>12017019147</v>
      </c>
      <c r="C32" s="120" t="s">
        <v>75</v>
      </c>
      <c r="D32" s="121"/>
      <c r="E32" s="89">
        <v>9.5</v>
      </c>
      <c r="F32" s="99">
        <v>7.25</v>
      </c>
      <c r="G32" s="99">
        <v>10</v>
      </c>
      <c r="H32" s="99">
        <v>8</v>
      </c>
      <c r="I32" s="100">
        <v>7.5</v>
      </c>
      <c r="J32" s="100">
        <v>10</v>
      </c>
      <c r="K32" s="100">
        <v>9</v>
      </c>
      <c r="L32" s="100">
        <v>10</v>
      </c>
      <c r="M32" s="88">
        <f t="shared" si="3"/>
        <v>48.5</v>
      </c>
      <c r="N32" s="88">
        <f t="shared" si="4"/>
        <v>14.549999999999999</v>
      </c>
      <c r="O32" s="90">
        <v>10</v>
      </c>
      <c r="P32" s="90">
        <v>7.5</v>
      </c>
      <c r="Q32" s="90">
        <v>10</v>
      </c>
      <c r="R32" s="100">
        <v>7</v>
      </c>
      <c r="S32" s="100">
        <v>9</v>
      </c>
      <c r="T32" s="100">
        <v>10</v>
      </c>
      <c r="U32" s="100">
        <v>9.5</v>
      </c>
      <c r="V32" s="100">
        <v>5</v>
      </c>
      <c r="W32" s="8">
        <f t="shared" si="1"/>
        <v>48.5</v>
      </c>
      <c r="X32" s="9">
        <f t="shared" si="2"/>
        <v>4.8499999999999996</v>
      </c>
      <c r="Y32" s="114">
        <v>1.8</v>
      </c>
      <c r="Z32" s="113">
        <v>2.8</v>
      </c>
      <c r="AA32" s="90">
        <v>23.25</v>
      </c>
      <c r="AB32" s="124">
        <f t="shared" si="0"/>
        <v>47.25</v>
      </c>
      <c r="AC32" s="96"/>
      <c r="AD32" s="94"/>
      <c r="AE32" s="93"/>
      <c r="AF32" s="97"/>
    </row>
    <row r="33" spans="1:32" s="109" customFormat="1" ht="21.75" customHeight="1" thickBot="1">
      <c r="A33" s="87">
        <v>24</v>
      </c>
      <c r="B33" s="111">
        <v>12017019169</v>
      </c>
      <c r="C33" s="120" t="s">
        <v>76</v>
      </c>
      <c r="D33" s="121"/>
      <c r="E33" s="89">
        <v>6</v>
      </c>
      <c r="F33" s="99">
        <v>5.5</v>
      </c>
      <c r="G33" s="99">
        <v>7</v>
      </c>
      <c r="H33" s="99">
        <v>8</v>
      </c>
      <c r="I33" s="100">
        <v>9.5</v>
      </c>
      <c r="J33" s="100">
        <v>4</v>
      </c>
      <c r="K33" s="100">
        <v>5</v>
      </c>
      <c r="L33" s="100">
        <v>9.5</v>
      </c>
      <c r="M33" s="88">
        <f t="shared" si="3"/>
        <v>40</v>
      </c>
      <c r="N33" s="88">
        <f t="shared" si="4"/>
        <v>12</v>
      </c>
      <c r="O33" s="90">
        <v>10</v>
      </c>
      <c r="P33" s="90">
        <v>6.75</v>
      </c>
      <c r="Q33" s="90">
        <v>6.75</v>
      </c>
      <c r="R33" s="100">
        <v>6</v>
      </c>
      <c r="S33" s="100">
        <v>8.5</v>
      </c>
      <c r="T33" s="100">
        <v>6</v>
      </c>
      <c r="U33" s="100">
        <v>6</v>
      </c>
      <c r="V33" s="100">
        <v>10</v>
      </c>
      <c r="W33" s="8">
        <f t="shared" si="1"/>
        <v>42</v>
      </c>
      <c r="X33" s="9">
        <f t="shared" si="2"/>
        <v>4.2</v>
      </c>
      <c r="Y33" s="114">
        <v>1.5</v>
      </c>
      <c r="Z33" s="113">
        <v>2.5</v>
      </c>
      <c r="AA33" s="90">
        <v>19.25</v>
      </c>
      <c r="AB33" s="124">
        <f t="shared" si="0"/>
        <v>39.450000000000003</v>
      </c>
      <c r="AC33" s="96"/>
      <c r="AD33" s="115"/>
      <c r="AE33" s="116"/>
      <c r="AF33" s="117"/>
    </row>
    <row r="34" spans="1:32" ht="13.5" customHeight="1" thickBot="1">
      <c r="A34" s="123">
        <v>25</v>
      </c>
      <c r="B34" s="111">
        <v>12017019170</v>
      </c>
      <c r="C34" s="120" t="s">
        <v>77</v>
      </c>
      <c r="D34" s="121"/>
      <c r="E34" s="91">
        <v>5.5</v>
      </c>
      <c r="F34" s="99">
        <v>3.5</v>
      </c>
      <c r="G34" s="99">
        <v>5</v>
      </c>
      <c r="H34" s="99">
        <v>2</v>
      </c>
      <c r="I34" s="100">
        <v>9</v>
      </c>
      <c r="J34" s="100">
        <v>10</v>
      </c>
      <c r="K34" s="100">
        <v>0.5</v>
      </c>
      <c r="L34" s="100">
        <v>9.75</v>
      </c>
      <c r="M34" s="88">
        <f t="shared" si="3"/>
        <v>39.25</v>
      </c>
      <c r="N34" s="88">
        <f t="shared" si="4"/>
        <v>11.775</v>
      </c>
      <c r="O34" s="103">
        <v>10</v>
      </c>
      <c r="P34" s="103">
        <v>8</v>
      </c>
      <c r="Q34" s="90">
        <v>9.75</v>
      </c>
      <c r="R34" s="100">
        <v>4.5</v>
      </c>
      <c r="S34" s="100">
        <v>9.5</v>
      </c>
      <c r="T34" s="100">
        <v>10</v>
      </c>
      <c r="U34" s="100">
        <v>5</v>
      </c>
      <c r="V34" s="100">
        <v>10</v>
      </c>
      <c r="W34" s="8">
        <f t="shared" si="1"/>
        <v>49.25</v>
      </c>
      <c r="X34" s="9">
        <f t="shared" si="2"/>
        <v>4.9249999999999998</v>
      </c>
      <c r="Y34" s="114">
        <v>1.5</v>
      </c>
      <c r="Z34" s="113">
        <v>2.5</v>
      </c>
      <c r="AA34" s="90">
        <v>6</v>
      </c>
      <c r="AB34" s="124">
        <f t="shared" si="0"/>
        <v>26.7</v>
      </c>
      <c r="AC34" s="96"/>
      <c r="AD34" s="94"/>
      <c r="AE34" s="93"/>
      <c r="AF34" s="97"/>
    </row>
    <row r="35" spans="1:32" ht="20.25" customHeight="1" thickBot="1">
      <c r="A35" s="123">
        <v>26</v>
      </c>
      <c r="B35" s="111">
        <v>12017019171</v>
      </c>
      <c r="C35" s="120" t="s">
        <v>78</v>
      </c>
      <c r="D35" s="121"/>
      <c r="E35" s="89">
        <v>6</v>
      </c>
      <c r="F35" s="99">
        <v>7.5</v>
      </c>
      <c r="G35" s="99">
        <v>4.5</v>
      </c>
      <c r="H35" s="99">
        <v>8</v>
      </c>
      <c r="I35" s="100">
        <v>9.5</v>
      </c>
      <c r="J35" s="100">
        <v>10</v>
      </c>
      <c r="K35" s="100">
        <v>4</v>
      </c>
      <c r="L35" s="100">
        <v>10</v>
      </c>
      <c r="M35" s="88">
        <f t="shared" si="3"/>
        <v>45</v>
      </c>
      <c r="N35" s="88">
        <f t="shared" si="4"/>
        <v>13.5</v>
      </c>
      <c r="O35" s="90">
        <v>10</v>
      </c>
      <c r="P35" s="90">
        <v>8</v>
      </c>
      <c r="Q35" s="102">
        <v>9.75</v>
      </c>
      <c r="R35" s="102">
        <v>7.5</v>
      </c>
      <c r="S35" s="102">
        <v>10</v>
      </c>
      <c r="T35" s="102">
        <v>10</v>
      </c>
      <c r="U35" s="102">
        <v>6</v>
      </c>
      <c r="V35" s="102">
        <v>10</v>
      </c>
      <c r="W35" s="8">
        <f t="shared" si="1"/>
        <v>49.75</v>
      </c>
      <c r="X35" s="9">
        <f t="shared" si="2"/>
        <v>4.9749999999999996</v>
      </c>
      <c r="Y35" s="106">
        <v>1.6</v>
      </c>
      <c r="Z35" s="98">
        <v>2.6</v>
      </c>
      <c r="AA35" s="103">
        <v>16.25</v>
      </c>
      <c r="AB35" s="124">
        <f t="shared" si="0"/>
        <v>38.925000000000004</v>
      </c>
      <c r="AC35" s="96"/>
      <c r="AD35" s="94"/>
      <c r="AE35" s="93"/>
      <c r="AF35" s="97"/>
    </row>
    <row r="36" spans="1:32" ht="17.25" customHeight="1" thickBot="1">
      <c r="A36" s="123">
        <v>27</v>
      </c>
      <c r="B36" s="111">
        <v>12017019180</v>
      </c>
      <c r="C36" s="120" t="s">
        <v>79</v>
      </c>
      <c r="D36" s="121"/>
      <c r="E36" s="119">
        <v>7</v>
      </c>
      <c r="F36" s="99">
        <v>5.5</v>
      </c>
      <c r="G36" s="99">
        <v>9</v>
      </c>
      <c r="H36" s="99">
        <v>5</v>
      </c>
      <c r="I36" s="100">
        <v>10</v>
      </c>
      <c r="J36" s="100">
        <v>10</v>
      </c>
      <c r="K36" s="100">
        <v>9</v>
      </c>
      <c r="L36" s="100">
        <v>8</v>
      </c>
      <c r="M36" s="88">
        <f t="shared" si="3"/>
        <v>46</v>
      </c>
      <c r="N36" s="88">
        <f t="shared" si="4"/>
        <v>13.8</v>
      </c>
      <c r="O36" s="90">
        <v>10</v>
      </c>
      <c r="P36" s="90">
        <v>8</v>
      </c>
      <c r="Q36" s="90">
        <v>9.5</v>
      </c>
      <c r="R36" s="100">
        <v>4.5</v>
      </c>
      <c r="S36" s="100">
        <v>9</v>
      </c>
      <c r="T36" s="100">
        <v>10</v>
      </c>
      <c r="U36" s="100">
        <v>9.5</v>
      </c>
      <c r="V36" s="100">
        <v>9</v>
      </c>
      <c r="W36" s="8">
        <f t="shared" si="1"/>
        <v>48</v>
      </c>
      <c r="X36" s="9">
        <f t="shared" si="2"/>
        <v>4.8</v>
      </c>
      <c r="Y36" s="105">
        <v>1.9</v>
      </c>
      <c r="Z36" s="98">
        <v>2.9</v>
      </c>
      <c r="AA36" s="90">
        <v>25</v>
      </c>
      <c r="AB36" s="124">
        <f t="shared" si="0"/>
        <v>48.4</v>
      </c>
      <c r="AC36" s="96"/>
      <c r="AD36" s="94"/>
      <c r="AE36" s="93"/>
      <c r="AF36" s="97"/>
    </row>
    <row r="37" spans="1:32" s="108" customFormat="1" ht="17.25" customHeight="1" thickBot="1">
      <c r="A37" s="123">
        <v>28</v>
      </c>
      <c r="B37" s="111">
        <v>12017019181</v>
      </c>
      <c r="C37" s="120" t="s">
        <v>80</v>
      </c>
      <c r="D37" s="121"/>
      <c r="E37" s="89">
        <v>1.5</v>
      </c>
      <c r="F37" s="99">
        <v>4</v>
      </c>
      <c r="G37" s="99">
        <v>6</v>
      </c>
      <c r="H37" s="99">
        <v>4</v>
      </c>
      <c r="I37" s="100">
        <v>9.5</v>
      </c>
      <c r="J37" s="100">
        <v>4</v>
      </c>
      <c r="K37" s="100">
        <v>3</v>
      </c>
      <c r="L37" s="100">
        <v>9.5</v>
      </c>
      <c r="M37" s="88">
        <f t="shared" si="3"/>
        <v>33</v>
      </c>
      <c r="N37" s="88">
        <f t="shared" si="4"/>
        <v>9.9</v>
      </c>
      <c r="O37" s="90">
        <v>10</v>
      </c>
      <c r="P37" s="90">
        <v>6.5</v>
      </c>
      <c r="Q37" s="90">
        <v>7.75</v>
      </c>
      <c r="R37" s="100">
        <v>6.5</v>
      </c>
      <c r="S37" s="100">
        <v>9.5</v>
      </c>
      <c r="T37" s="100">
        <v>6</v>
      </c>
      <c r="U37" s="100">
        <v>5</v>
      </c>
      <c r="V37" s="100">
        <v>10</v>
      </c>
      <c r="W37" s="8">
        <f t="shared" si="1"/>
        <v>43.75</v>
      </c>
      <c r="X37" s="9">
        <f t="shared" si="2"/>
        <v>4.375</v>
      </c>
      <c r="Y37" s="114">
        <v>1.8</v>
      </c>
      <c r="Z37" s="113">
        <v>2.8</v>
      </c>
      <c r="AA37" s="90">
        <v>12</v>
      </c>
      <c r="AB37" s="124">
        <f t="shared" si="0"/>
        <v>30.875</v>
      </c>
      <c r="AC37" s="96"/>
      <c r="AD37" s="115"/>
      <c r="AE37" s="116"/>
      <c r="AF37" s="117"/>
    </row>
    <row r="38" spans="1:32" ht="17.25" customHeight="1" thickBot="1">
      <c r="A38" s="123">
        <v>29</v>
      </c>
      <c r="B38" s="111">
        <v>12017019182</v>
      </c>
      <c r="C38" s="120" t="s">
        <v>81</v>
      </c>
      <c r="D38" s="121"/>
      <c r="E38" s="89">
        <v>8</v>
      </c>
      <c r="F38" s="99">
        <v>7</v>
      </c>
      <c r="G38" s="99">
        <v>9</v>
      </c>
      <c r="H38" s="99">
        <v>8</v>
      </c>
      <c r="I38" s="100">
        <v>9</v>
      </c>
      <c r="J38" s="100">
        <v>10</v>
      </c>
      <c r="K38" s="100">
        <v>10</v>
      </c>
      <c r="L38" s="100">
        <v>9.5</v>
      </c>
      <c r="M38" s="88">
        <f t="shared" si="3"/>
        <v>47.5</v>
      </c>
      <c r="N38" s="88">
        <f t="shared" si="4"/>
        <v>14.25</v>
      </c>
      <c r="O38" s="90">
        <v>10</v>
      </c>
      <c r="P38" s="90">
        <v>7</v>
      </c>
      <c r="Q38" s="90">
        <v>10</v>
      </c>
      <c r="R38" s="100">
        <v>7.5</v>
      </c>
      <c r="S38" s="102">
        <v>10</v>
      </c>
      <c r="T38" s="100">
        <v>10</v>
      </c>
      <c r="U38" s="100">
        <v>10</v>
      </c>
      <c r="V38" s="100">
        <v>10</v>
      </c>
      <c r="W38" s="8">
        <f t="shared" si="1"/>
        <v>50</v>
      </c>
      <c r="X38" s="9">
        <f t="shared" si="2"/>
        <v>5</v>
      </c>
      <c r="Y38" s="114">
        <v>1.8</v>
      </c>
      <c r="Z38" s="113">
        <v>2.8</v>
      </c>
      <c r="AA38" s="90">
        <v>23.75</v>
      </c>
      <c r="AB38" s="124">
        <f t="shared" si="0"/>
        <v>47.6</v>
      </c>
      <c r="AC38" s="96"/>
      <c r="AD38" s="94"/>
      <c r="AE38" s="93"/>
      <c r="AF38" s="97"/>
    </row>
    <row r="39" spans="1:32" ht="17.25" customHeight="1" thickBot="1">
      <c r="A39" s="123">
        <v>30</v>
      </c>
      <c r="B39" s="111">
        <v>12017019187</v>
      </c>
      <c r="C39" s="120" t="s">
        <v>82</v>
      </c>
      <c r="D39" s="121"/>
      <c r="E39" s="89">
        <v>7</v>
      </c>
      <c r="F39" s="99">
        <v>7</v>
      </c>
      <c r="G39" s="99">
        <v>10</v>
      </c>
      <c r="H39" s="99">
        <v>6</v>
      </c>
      <c r="I39" s="100">
        <v>10</v>
      </c>
      <c r="J39" s="100">
        <v>10</v>
      </c>
      <c r="K39" s="100">
        <v>10</v>
      </c>
      <c r="L39" s="100">
        <v>6.5</v>
      </c>
      <c r="M39" s="88">
        <f t="shared" si="3"/>
        <v>47</v>
      </c>
      <c r="N39" s="88">
        <f t="shared" si="4"/>
        <v>14.1</v>
      </c>
      <c r="O39" s="90">
        <v>10</v>
      </c>
      <c r="P39" s="1">
        <v>8</v>
      </c>
      <c r="Q39" s="90">
        <v>7.5</v>
      </c>
      <c r="R39" s="100">
        <v>2.5</v>
      </c>
      <c r="S39" s="100">
        <v>8.5</v>
      </c>
      <c r="T39" s="100">
        <v>10</v>
      </c>
      <c r="U39" s="100">
        <v>10</v>
      </c>
      <c r="V39" s="100">
        <v>7</v>
      </c>
      <c r="W39" s="8">
        <f t="shared" si="1"/>
        <v>46.5</v>
      </c>
      <c r="X39" s="9">
        <f t="shared" si="2"/>
        <v>4.6500000000000004</v>
      </c>
      <c r="Y39" s="114">
        <v>1.5</v>
      </c>
      <c r="Z39" s="113">
        <v>2.5</v>
      </c>
      <c r="AA39" s="90">
        <v>24.5</v>
      </c>
      <c r="AB39" s="124">
        <f t="shared" si="0"/>
        <v>47.25</v>
      </c>
      <c r="AC39" s="96"/>
      <c r="AD39" s="94"/>
      <c r="AE39" s="93"/>
      <c r="AF39" s="97"/>
    </row>
    <row r="40" spans="1:32" ht="17.25" customHeight="1" thickBot="1">
      <c r="A40" s="123">
        <v>31</v>
      </c>
      <c r="B40" s="111">
        <v>12017019201</v>
      </c>
      <c r="C40" s="120" t="s">
        <v>83</v>
      </c>
      <c r="D40" s="121"/>
      <c r="E40" s="89">
        <v>3.5</v>
      </c>
      <c r="F40" s="99">
        <v>0</v>
      </c>
      <c r="G40" s="99">
        <v>2</v>
      </c>
      <c r="H40" s="99">
        <v>4</v>
      </c>
      <c r="I40" s="100">
        <v>7</v>
      </c>
      <c r="J40" s="100">
        <v>5</v>
      </c>
      <c r="K40" s="100">
        <v>9</v>
      </c>
      <c r="L40" s="100">
        <v>2</v>
      </c>
      <c r="M40" s="88">
        <f t="shared" si="3"/>
        <v>28.5</v>
      </c>
      <c r="N40" s="88">
        <f t="shared" si="4"/>
        <v>8.5499999999999989</v>
      </c>
      <c r="O40" s="90">
        <v>10</v>
      </c>
      <c r="P40" s="90">
        <v>4.5</v>
      </c>
      <c r="Q40" s="90">
        <v>0</v>
      </c>
      <c r="R40" s="101">
        <v>7</v>
      </c>
      <c r="S40" s="102">
        <v>10</v>
      </c>
      <c r="T40" s="102">
        <v>6</v>
      </c>
      <c r="U40" s="101">
        <v>9.5</v>
      </c>
      <c r="V40" s="102">
        <v>5</v>
      </c>
      <c r="W40" s="8">
        <f t="shared" si="1"/>
        <v>42.5</v>
      </c>
      <c r="X40" s="9">
        <f t="shared" si="2"/>
        <v>4.25</v>
      </c>
      <c r="Y40" s="105">
        <v>1.3</v>
      </c>
      <c r="Z40" s="98">
        <v>2.2999999999999998</v>
      </c>
      <c r="AA40" s="90">
        <v>12.5</v>
      </c>
      <c r="AB40" s="124">
        <f t="shared" si="0"/>
        <v>28.9</v>
      </c>
      <c r="AC40" s="96"/>
      <c r="AD40" s="94"/>
      <c r="AE40" s="93"/>
      <c r="AF40" s="97"/>
    </row>
    <row r="41" spans="1:32" ht="17.25" customHeight="1" thickBot="1">
      <c r="A41" s="123">
        <v>32</v>
      </c>
      <c r="B41" s="111">
        <v>12017019212</v>
      </c>
      <c r="C41" s="120" t="s">
        <v>84</v>
      </c>
      <c r="D41" s="121"/>
      <c r="E41" s="89">
        <v>5.5</v>
      </c>
      <c r="F41" s="99">
        <v>4</v>
      </c>
      <c r="G41" s="99">
        <v>2</v>
      </c>
      <c r="H41" s="99">
        <v>5</v>
      </c>
      <c r="I41" s="100">
        <v>8</v>
      </c>
      <c r="J41" s="100">
        <v>8</v>
      </c>
      <c r="K41" s="100">
        <v>2</v>
      </c>
      <c r="L41" s="100">
        <v>4</v>
      </c>
      <c r="M41" s="88">
        <f t="shared" si="3"/>
        <v>30.5</v>
      </c>
      <c r="N41" s="88">
        <f t="shared" si="4"/>
        <v>9.15</v>
      </c>
      <c r="O41" s="90">
        <v>9.5</v>
      </c>
      <c r="P41" s="90">
        <v>7.5</v>
      </c>
      <c r="Q41" s="90">
        <v>9.5</v>
      </c>
      <c r="R41" s="100">
        <v>5.5</v>
      </c>
      <c r="S41" s="100">
        <v>9.5</v>
      </c>
      <c r="T41" s="100">
        <v>7</v>
      </c>
      <c r="U41" s="100">
        <v>5</v>
      </c>
      <c r="V41" s="100">
        <v>6</v>
      </c>
      <c r="W41" s="8">
        <f t="shared" si="1"/>
        <v>43</v>
      </c>
      <c r="X41" s="9">
        <f t="shared" si="2"/>
        <v>4.3</v>
      </c>
      <c r="Y41" s="105">
        <v>1</v>
      </c>
      <c r="Z41" s="98">
        <v>2</v>
      </c>
      <c r="AA41" s="90">
        <v>8</v>
      </c>
      <c r="AB41" s="124">
        <f t="shared" si="0"/>
        <v>24.45</v>
      </c>
      <c r="AC41" s="96"/>
      <c r="AD41" s="94"/>
      <c r="AE41" s="93"/>
      <c r="AF41" s="97"/>
    </row>
    <row r="42" spans="1:32" ht="17.25" customHeight="1" thickBot="1">
      <c r="A42" s="123">
        <v>33</v>
      </c>
      <c r="B42" s="111">
        <v>12017019215</v>
      </c>
      <c r="C42" s="120" t="s">
        <v>85</v>
      </c>
      <c r="D42" s="121"/>
      <c r="E42" s="89">
        <v>4.5</v>
      </c>
      <c r="F42" s="99">
        <v>0</v>
      </c>
      <c r="G42" s="99">
        <v>4.5</v>
      </c>
      <c r="H42" s="99">
        <v>8</v>
      </c>
      <c r="I42" s="100">
        <v>9</v>
      </c>
      <c r="J42" s="100">
        <v>10</v>
      </c>
      <c r="K42" s="100">
        <v>1.5</v>
      </c>
      <c r="L42" s="100">
        <v>10</v>
      </c>
      <c r="M42" s="88">
        <f t="shared" si="3"/>
        <v>41.5</v>
      </c>
      <c r="N42" s="88">
        <f t="shared" si="4"/>
        <v>12.45</v>
      </c>
      <c r="O42" s="90">
        <v>10</v>
      </c>
      <c r="P42" s="90">
        <v>8</v>
      </c>
      <c r="Q42" s="90">
        <v>10</v>
      </c>
      <c r="R42" s="100">
        <v>7.5</v>
      </c>
      <c r="S42" s="100">
        <v>9.5</v>
      </c>
      <c r="T42" s="100">
        <v>10</v>
      </c>
      <c r="U42" s="100">
        <v>5</v>
      </c>
      <c r="V42" s="100">
        <v>5</v>
      </c>
      <c r="W42" s="8">
        <f t="shared" si="1"/>
        <v>47.5</v>
      </c>
      <c r="X42" s="9">
        <f t="shared" si="2"/>
        <v>4.75</v>
      </c>
      <c r="Y42" s="105">
        <v>1.7</v>
      </c>
      <c r="Z42" s="98">
        <v>2.7</v>
      </c>
      <c r="AA42" s="90">
        <v>18</v>
      </c>
      <c r="AB42" s="124">
        <f t="shared" si="0"/>
        <v>39.599999999999994</v>
      </c>
      <c r="AC42" s="96"/>
      <c r="AD42" s="94"/>
      <c r="AE42" s="93"/>
      <c r="AF42" s="97"/>
    </row>
    <row r="43" spans="1:32" ht="17.25" customHeight="1" thickBot="1">
      <c r="A43" s="123">
        <v>34</v>
      </c>
      <c r="B43" s="111">
        <v>12017019231</v>
      </c>
      <c r="C43" s="120" t="s">
        <v>86</v>
      </c>
      <c r="D43" s="121"/>
      <c r="E43" s="89">
        <v>0</v>
      </c>
      <c r="F43" s="99">
        <v>7</v>
      </c>
      <c r="G43" s="99">
        <v>3</v>
      </c>
      <c r="H43" s="99">
        <v>8</v>
      </c>
      <c r="I43" s="100">
        <v>9</v>
      </c>
      <c r="J43" s="100">
        <v>10</v>
      </c>
      <c r="K43" s="100">
        <v>10</v>
      </c>
      <c r="L43" s="100">
        <v>10</v>
      </c>
      <c r="M43" s="88">
        <f t="shared" si="3"/>
        <v>47</v>
      </c>
      <c r="N43" s="88">
        <f t="shared" si="4"/>
        <v>14.1</v>
      </c>
      <c r="O43" s="90">
        <v>9</v>
      </c>
      <c r="P43" s="90">
        <v>7.5</v>
      </c>
      <c r="Q43" s="90">
        <v>9.25</v>
      </c>
      <c r="R43" s="100">
        <v>7.5</v>
      </c>
      <c r="S43" s="100">
        <v>9.5</v>
      </c>
      <c r="T43" s="100">
        <v>10</v>
      </c>
      <c r="U43" s="100">
        <v>10</v>
      </c>
      <c r="V43" s="100">
        <v>10</v>
      </c>
      <c r="W43" s="8">
        <f t="shared" si="1"/>
        <v>48.75</v>
      </c>
      <c r="X43" s="9">
        <f t="shared" si="2"/>
        <v>4.875</v>
      </c>
      <c r="Y43" s="114">
        <v>1.5</v>
      </c>
      <c r="Z43" s="113">
        <v>2.5</v>
      </c>
      <c r="AA43" s="90">
        <v>20.5</v>
      </c>
      <c r="AB43" s="124">
        <f t="shared" si="0"/>
        <v>43.475000000000001</v>
      </c>
      <c r="AC43" s="96"/>
      <c r="AD43" s="94"/>
      <c r="AE43" s="93"/>
      <c r="AF43" s="97"/>
    </row>
    <row r="44" spans="1:32" ht="17.25" customHeight="1" thickBot="1">
      <c r="A44" s="123">
        <v>35</v>
      </c>
      <c r="B44" s="111">
        <v>12017019235</v>
      </c>
      <c r="C44" s="120" t="s">
        <v>87</v>
      </c>
      <c r="D44" s="121"/>
      <c r="E44" s="89">
        <v>7.5</v>
      </c>
      <c r="F44" s="99">
        <v>10</v>
      </c>
      <c r="G44" s="99">
        <v>7</v>
      </c>
      <c r="H44" s="99">
        <v>7</v>
      </c>
      <c r="I44" s="100">
        <v>10</v>
      </c>
      <c r="J44" s="100">
        <v>10</v>
      </c>
      <c r="K44" s="100">
        <v>10</v>
      </c>
      <c r="L44" s="100">
        <v>10</v>
      </c>
      <c r="M44" s="88">
        <f t="shared" si="3"/>
        <v>50</v>
      </c>
      <c r="N44" s="88">
        <f t="shared" si="4"/>
        <v>15</v>
      </c>
      <c r="O44" s="90">
        <v>10</v>
      </c>
      <c r="P44" s="90">
        <v>9</v>
      </c>
      <c r="Q44" s="90">
        <v>10</v>
      </c>
      <c r="R44" s="100">
        <v>7</v>
      </c>
      <c r="S44" s="102">
        <v>10</v>
      </c>
      <c r="T44" s="100">
        <v>10</v>
      </c>
      <c r="U44" s="100">
        <v>10</v>
      </c>
      <c r="V44" s="100">
        <v>5</v>
      </c>
      <c r="W44" s="8">
        <f t="shared" si="1"/>
        <v>50</v>
      </c>
      <c r="X44" s="9">
        <f t="shared" si="2"/>
        <v>5</v>
      </c>
      <c r="Y44" s="105">
        <v>1.9</v>
      </c>
      <c r="Z44" s="98">
        <v>2.9</v>
      </c>
      <c r="AA44" s="90">
        <v>24.75</v>
      </c>
      <c r="AB44" s="124">
        <f t="shared" si="0"/>
        <v>49.55</v>
      </c>
      <c r="AC44" s="96"/>
      <c r="AD44" s="94"/>
      <c r="AE44" s="107"/>
      <c r="AF44" s="97"/>
    </row>
    <row r="45" spans="1:32" ht="17.25" customHeight="1" thickBot="1">
      <c r="A45" s="123">
        <v>36</v>
      </c>
      <c r="B45" s="111">
        <v>111619121</v>
      </c>
      <c r="C45" s="138" t="s">
        <v>88</v>
      </c>
      <c r="D45" s="139"/>
      <c r="E45" s="89">
        <v>4.5</v>
      </c>
      <c r="F45" s="99">
        <v>6.75</v>
      </c>
      <c r="G45" s="99">
        <v>8</v>
      </c>
      <c r="H45" s="99">
        <v>7</v>
      </c>
      <c r="I45" s="100">
        <v>10</v>
      </c>
      <c r="J45" s="100">
        <v>7.5</v>
      </c>
      <c r="K45" s="100">
        <v>7</v>
      </c>
      <c r="L45" s="100">
        <v>5.5</v>
      </c>
      <c r="M45" s="88">
        <f t="shared" si="3"/>
        <v>39.5</v>
      </c>
      <c r="N45" s="88">
        <f t="shared" si="4"/>
        <v>11.850000000000001</v>
      </c>
      <c r="O45" s="90">
        <v>10</v>
      </c>
      <c r="P45" s="90">
        <v>7</v>
      </c>
      <c r="Q45" s="90">
        <v>8</v>
      </c>
      <c r="R45" s="100">
        <v>7</v>
      </c>
      <c r="S45" s="100">
        <v>9.5</v>
      </c>
      <c r="T45" s="100">
        <v>8</v>
      </c>
      <c r="U45" s="100">
        <v>8</v>
      </c>
      <c r="V45" s="100">
        <v>7</v>
      </c>
      <c r="W45" s="8">
        <f t="shared" si="1"/>
        <v>43.5</v>
      </c>
      <c r="X45" s="9">
        <f t="shared" si="2"/>
        <v>4.3499999999999996</v>
      </c>
      <c r="Y45" s="105">
        <v>1.6</v>
      </c>
      <c r="Z45" s="98">
        <v>2.6</v>
      </c>
      <c r="AA45" s="90">
        <v>13</v>
      </c>
      <c r="AB45" s="124">
        <f t="shared" si="0"/>
        <v>33.400000000000006</v>
      </c>
      <c r="AC45" s="96"/>
      <c r="AD45" s="94"/>
      <c r="AE45" s="93"/>
      <c r="AF45" s="97"/>
    </row>
    <row r="46" spans="1:32" ht="17.25" customHeight="1" thickBot="1">
      <c r="A46" s="110"/>
      <c r="B46" s="111"/>
      <c r="C46" s="138"/>
      <c r="D46" s="139"/>
      <c r="E46" s="89"/>
      <c r="F46" s="99"/>
      <c r="G46" s="99"/>
      <c r="H46" s="99"/>
      <c r="I46" s="100">
        <f>+SUM(I10:I45)</f>
        <v>291</v>
      </c>
      <c r="J46" s="100"/>
      <c r="K46" s="100"/>
      <c r="L46" s="100"/>
      <c r="M46" s="88"/>
      <c r="N46" s="88"/>
      <c r="O46" s="90"/>
      <c r="P46" s="90"/>
      <c r="Q46" s="90"/>
      <c r="R46" s="100"/>
      <c r="S46" s="100"/>
      <c r="T46" s="104"/>
      <c r="U46" s="100"/>
      <c r="V46" s="100"/>
      <c r="W46" s="100"/>
      <c r="X46" s="98"/>
      <c r="Y46" s="105"/>
      <c r="Z46" s="98"/>
      <c r="AA46" s="90"/>
      <c r="AB46" s="90"/>
      <c r="AC46" s="96"/>
      <c r="AD46" s="94"/>
      <c r="AE46" s="93"/>
      <c r="AF46" s="97"/>
    </row>
    <row r="47" spans="1:32" ht="17.25" customHeight="1" thickBot="1">
      <c r="A47" s="110"/>
      <c r="B47" s="110"/>
      <c r="C47" s="140"/>
      <c r="D47" s="141"/>
      <c r="E47" s="89"/>
      <c r="F47" s="99"/>
      <c r="G47" s="99"/>
      <c r="H47" s="99"/>
      <c r="I47" s="100"/>
      <c r="J47" s="100"/>
      <c r="K47" s="100"/>
      <c r="L47" s="100"/>
      <c r="M47" s="88"/>
      <c r="N47" s="88"/>
      <c r="O47" s="90"/>
      <c r="P47" s="90"/>
      <c r="Q47" s="90"/>
      <c r="R47" s="100"/>
      <c r="S47" s="100"/>
      <c r="T47" s="100"/>
      <c r="U47" s="100"/>
      <c r="V47" s="100"/>
      <c r="W47" s="100"/>
      <c r="X47" s="98"/>
      <c r="Y47" s="105"/>
      <c r="Z47" s="98"/>
      <c r="AA47" s="90"/>
      <c r="AB47" s="90"/>
      <c r="AC47" s="96"/>
      <c r="AD47" s="94"/>
      <c r="AE47" s="93"/>
      <c r="AF47" s="97"/>
    </row>
    <row r="48" spans="1:32" ht="17.25" customHeight="1" thickBot="1">
      <c r="A48" s="110"/>
      <c r="B48" s="110"/>
      <c r="C48" s="140"/>
      <c r="D48" s="141"/>
      <c r="E48" s="89"/>
      <c r="F48" s="99"/>
      <c r="G48" s="99"/>
      <c r="H48" s="99"/>
      <c r="I48" s="100"/>
      <c r="J48" s="100"/>
      <c r="K48" s="100"/>
      <c r="L48" s="100"/>
      <c r="M48" s="88"/>
      <c r="N48" s="88"/>
      <c r="O48" s="90"/>
      <c r="P48" s="90"/>
      <c r="Q48" s="90"/>
      <c r="R48" s="100"/>
      <c r="S48" s="100"/>
      <c r="T48" s="100"/>
      <c r="U48" s="100"/>
      <c r="V48" s="100"/>
      <c r="W48" s="100"/>
      <c r="X48" s="98"/>
      <c r="Y48" s="105"/>
      <c r="Z48" s="98"/>
      <c r="AA48" s="90"/>
      <c r="AB48" s="90"/>
      <c r="AC48" s="96"/>
      <c r="AD48" s="94"/>
      <c r="AE48" s="93"/>
      <c r="AF48" s="97"/>
    </row>
    <row r="49" spans="1:32" ht="17.25" customHeight="1" thickBot="1">
      <c r="A49" s="110"/>
      <c r="B49" s="110"/>
      <c r="C49" s="140"/>
      <c r="D49" s="141"/>
      <c r="E49" s="89"/>
      <c r="F49" s="99"/>
      <c r="G49" s="99"/>
      <c r="H49" s="99"/>
      <c r="I49" s="100"/>
      <c r="J49" s="100"/>
      <c r="K49" s="100"/>
      <c r="L49" s="100"/>
      <c r="M49" s="88"/>
      <c r="N49" s="88"/>
      <c r="O49" s="90"/>
      <c r="P49" s="90"/>
      <c r="Q49" s="90"/>
      <c r="R49" s="100"/>
      <c r="S49" s="100"/>
      <c r="T49" s="100"/>
      <c r="U49" s="100"/>
      <c r="V49" s="100"/>
      <c r="W49" s="100"/>
      <c r="X49" s="98"/>
      <c r="Y49" s="105"/>
      <c r="Z49" s="98"/>
      <c r="AA49" s="90"/>
      <c r="AB49" s="90"/>
      <c r="AC49" s="96"/>
      <c r="AD49" s="94"/>
      <c r="AE49" s="93"/>
      <c r="AF49" s="97"/>
    </row>
    <row r="50" spans="1:32" ht="17.25" customHeight="1" thickBot="1">
      <c r="A50" s="110"/>
      <c r="B50" s="110"/>
      <c r="C50" s="140"/>
      <c r="D50" s="141"/>
      <c r="E50" s="89"/>
      <c r="F50" s="99"/>
      <c r="G50" s="99"/>
      <c r="H50" s="99"/>
      <c r="I50" s="100"/>
      <c r="J50" s="100"/>
      <c r="K50" s="100"/>
      <c r="L50" s="100"/>
      <c r="M50" s="88"/>
      <c r="N50" s="88"/>
      <c r="O50" s="90"/>
      <c r="P50" s="90"/>
      <c r="Q50" s="90"/>
      <c r="R50" s="100"/>
      <c r="S50" s="100"/>
      <c r="T50" s="100"/>
      <c r="U50" s="100"/>
      <c r="V50" s="100"/>
      <c r="W50" s="100"/>
      <c r="X50" s="98"/>
      <c r="Y50" s="105"/>
      <c r="Z50" s="98"/>
      <c r="AA50" s="90"/>
      <c r="AB50" s="90"/>
      <c r="AC50" s="96"/>
      <c r="AD50" s="94"/>
      <c r="AE50" s="93"/>
      <c r="AF50" s="97"/>
    </row>
    <row r="51" spans="1:32" ht="17.25" customHeight="1" thickBot="1">
      <c r="A51" s="110"/>
      <c r="B51" s="110"/>
      <c r="C51" s="140"/>
      <c r="D51" s="141"/>
      <c r="E51" s="89"/>
      <c r="F51" s="99"/>
      <c r="G51" s="99"/>
      <c r="H51" s="99"/>
      <c r="I51" s="100"/>
      <c r="J51" s="100"/>
      <c r="K51" s="100"/>
      <c r="L51" s="100"/>
      <c r="M51" s="88"/>
      <c r="N51" s="88"/>
      <c r="O51" s="90"/>
      <c r="P51" s="90"/>
      <c r="Q51" s="90"/>
      <c r="R51" s="100"/>
      <c r="S51" s="100"/>
      <c r="T51" s="100"/>
      <c r="U51" s="100"/>
      <c r="V51" s="100"/>
      <c r="W51" s="100"/>
      <c r="X51" s="98"/>
      <c r="Y51" s="105"/>
      <c r="Z51" s="98"/>
      <c r="AA51" s="90"/>
      <c r="AB51" s="90"/>
      <c r="AC51" s="96"/>
      <c r="AD51" s="94"/>
      <c r="AE51" s="93"/>
      <c r="AF51" s="97"/>
    </row>
    <row r="52" spans="1:32" ht="17.25" customHeight="1">
      <c r="A52" s="1"/>
      <c r="B52" s="1"/>
      <c r="C52" s="1"/>
    </row>
    <row r="53" spans="1:32" ht="17.25" customHeight="1">
      <c r="A53" s="1"/>
      <c r="B53" s="1"/>
      <c r="C53" s="1"/>
    </row>
    <row r="54" spans="1:32" ht="17.25" customHeight="1">
      <c r="A54" s="1"/>
      <c r="B54" s="1"/>
      <c r="C54" s="1"/>
    </row>
    <row r="55" spans="1:32" ht="17.25" customHeight="1">
      <c r="A55" s="1"/>
      <c r="B55" s="1"/>
      <c r="C55" s="1"/>
    </row>
    <row r="56" spans="1:32" ht="17.25" customHeight="1">
      <c r="A56" s="1"/>
      <c r="B56" s="1"/>
      <c r="C56" s="1"/>
    </row>
    <row r="57" spans="1:32" ht="17.25" customHeight="1"/>
    <row r="58" spans="1:32" ht="17.25" customHeight="1"/>
    <row r="59" spans="1:32" ht="17.25" customHeight="1"/>
    <row r="60" spans="1:32" ht="17.25" customHeight="1"/>
    <row r="61" spans="1:32" ht="17.25" customHeight="1"/>
    <row r="62" spans="1:32" ht="17.25" customHeight="1"/>
    <row r="63" spans="1:32" ht="17.25" customHeight="1"/>
    <row r="64" spans="1:32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7.25" customHeight="1"/>
    <row r="195" ht="17.25" customHeight="1"/>
    <row r="196" ht="17.25" customHeight="1"/>
    <row r="197" ht="17.25" customHeight="1"/>
    <row r="198" ht="17.25" customHeight="1"/>
    <row r="199" ht="17.25" customHeight="1"/>
    <row r="200" ht="17.25" customHeight="1"/>
    <row r="201" ht="17.25" customHeight="1"/>
    <row r="202" ht="17.25" customHeight="1"/>
    <row r="203" ht="17.25" customHeight="1"/>
    <row r="204" ht="17.25" customHeight="1"/>
    <row r="205" ht="17.25" customHeight="1"/>
    <row r="206" ht="17.25" customHeight="1"/>
    <row r="207" ht="17.25" customHeight="1"/>
    <row r="208" ht="17.25" customHeight="1"/>
    <row r="209" ht="17.25" customHeight="1"/>
    <row r="210" ht="17.25" customHeight="1"/>
    <row r="211" ht="17.25" customHeight="1"/>
    <row r="212" ht="17.25" customHeight="1"/>
    <row r="213" ht="17.25" customHeight="1"/>
    <row r="214" ht="17.25" customHeight="1"/>
    <row r="215" ht="17.25" customHeight="1"/>
    <row r="216" ht="17.25" customHeight="1"/>
    <row r="217" ht="17.25" customHeight="1"/>
    <row r="218" ht="17.25" customHeight="1"/>
    <row r="219" ht="17.25" customHeight="1"/>
    <row r="220" ht="17.25" customHeight="1"/>
    <row r="221" ht="17.25" customHeight="1"/>
    <row r="222" ht="17.25" customHeight="1"/>
    <row r="223" ht="17.25" customHeight="1"/>
    <row r="224" ht="17.25" customHeight="1"/>
    <row r="225" ht="17.25" customHeight="1"/>
    <row r="226" ht="17.25" customHeight="1"/>
    <row r="227" ht="17.25" customHeight="1"/>
    <row r="228" ht="17.2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36" ht="17.25" customHeight="1"/>
    <row r="237" ht="17.25" customHeight="1"/>
    <row r="238" ht="17.25" customHeight="1"/>
    <row r="239" ht="17.25" customHeight="1"/>
    <row r="240" ht="17.25" customHeight="1"/>
    <row r="241" ht="17.25" customHeight="1"/>
    <row r="242" ht="17.25" customHeight="1"/>
    <row r="243" ht="17.25" customHeight="1"/>
    <row r="244" ht="17.25" customHeight="1"/>
    <row r="245" ht="17.25" customHeight="1"/>
    <row r="246" ht="17.25" customHeight="1"/>
    <row r="247" ht="17.25" customHeight="1"/>
    <row r="248" ht="17.25" customHeight="1"/>
    <row r="249" ht="17.25" customHeight="1"/>
    <row r="250" ht="17.25" customHeight="1"/>
    <row r="251" ht="17.25" customHeight="1"/>
    <row r="252" ht="17.25" customHeight="1"/>
    <row r="253" ht="17.25" customHeight="1"/>
    <row r="254" ht="17.25" customHeight="1"/>
    <row r="255" ht="17.25" customHeight="1"/>
    <row r="256" ht="17.25" customHeight="1"/>
    <row r="257" ht="17.25" customHeight="1"/>
    <row r="258" ht="17.25" customHeight="1"/>
    <row r="259" ht="17.25" customHeight="1"/>
    <row r="260" ht="17.25" customHeight="1"/>
    <row r="261" ht="17.25" customHeight="1"/>
    <row r="262" ht="17.25" customHeight="1"/>
    <row r="263" ht="17.2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72" ht="17.25" customHeight="1"/>
    <row r="273" ht="17.25" customHeight="1"/>
    <row r="274" ht="17.25" customHeight="1"/>
    <row r="275" ht="17.25" customHeight="1"/>
    <row r="276" ht="17.25" customHeight="1"/>
    <row r="277" ht="17.25" customHeight="1"/>
    <row r="278" ht="17.25" customHeight="1"/>
    <row r="279" ht="17.25" customHeight="1"/>
    <row r="280" ht="17.25" customHeight="1"/>
    <row r="281" ht="17.25" customHeight="1"/>
    <row r="282" ht="17.25" customHeight="1"/>
    <row r="283" ht="17.25" customHeight="1"/>
    <row r="284" ht="17.25" customHeight="1"/>
    <row r="285" ht="17.25" customHeight="1"/>
    <row r="286" ht="17.25" customHeight="1"/>
    <row r="287" ht="17.25" customHeight="1"/>
    <row r="288" ht="17.25" customHeight="1"/>
    <row r="289" ht="17.2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298" ht="17.25" customHeight="1"/>
    <row r="299" ht="17.25" customHeight="1"/>
    <row r="300" ht="17.25" customHeight="1"/>
    <row r="301" ht="17.25" customHeight="1"/>
    <row r="302" ht="17.25" customHeight="1"/>
    <row r="303" ht="17.25" customHeight="1"/>
    <row r="304" ht="17.25" customHeight="1"/>
    <row r="305" ht="17.25" customHeight="1"/>
    <row r="306" ht="17.25" customHeight="1"/>
    <row r="307" ht="17.25" customHeight="1"/>
    <row r="308" ht="17.25" customHeight="1"/>
    <row r="309" ht="17.25" customHeight="1"/>
    <row r="310" ht="17.25" customHeight="1"/>
    <row r="311" ht="17.25" customHeight="1"/>
    <row r="312" ht="17.25" customHeight="1"/>
    <row r="313" ht="17.25" customHeight="1"/>
    <row r="314" ht="17.25" customHeight="1"/>
    <row r="315" ht="17.25" customHeight="1"/>
    <row r="316" ht="17.25" customHeight="1"/>
    <row r="317" ht="17.25" customHeight="1"/>
    <row r="318" ht="17.25" customHeight="1"/>
    <row r="319" ht="17.25" customHeight="1"/>
    <row r="320" ht="17.25" customHeight="1"/>
    <row r="321" ht="17.25" customHeight="1"/>
    <row r="322" ht="17.25" customHeight="1"/>
    <row r="323" ht="17.25" customHeight="1"/>
    <row r="324" ht="17.25" customHeight="1"/>
    <row r="325" ht="17.25" customHeight="1"/>
    <row r="326" ht="17.25" customHeight="1"/>
    <row r="327" ht="17.25" customHeight="1"/>
    <row r="328" ht="17.25" customHeight="1"/>
    <row r="329" ht="17.25" customHeight="1"/>
    <row r="330" ht="17.25" customHeight="1"/>
    <row r="331" ht="17.25" customHeight="1"/>
    <row r="332" ht="17.25" customHeight="1"/>
    <row r="333" ht="17.25" customHeight="1"/>
    <row r="334" ht="17.25" customHeight="1"/>
    <row r="335" ht="17.25" customHeight="1"/>
    <row r="336" ht="17.25" customHeight="1"/>
    <row r="337" ht="17.25" customHeight="1"/>
    <row r="338" ht="17.25" customHeight="1"/>
    <row r="339" ht="17.25" customHeight="1"/>
    <row r="340" ht="17.25" customHeight="1"/>
    <row r="341" ht="17.25" customHeight="1"/>
    <row r="342" ht="17.25" customHeight="1"/>
    <row r="343" ht="17.25" customHeight="1"/>
    <row r="344" ht="17.25" customHeight="1"/>
    <row r="345" ht="17.25" customHeight="1"/>
    <row r="346" ht="17.25" customHeight="1"/>
    <row r="347" ht="17.25" customHeight="1"/>
    <row r="348" ht="17.25" customHeight="1"/>
    <row r="349" ht="17.25" customHeight="1"/>
    <row r="350" ht="17.25" customHeight="1"/>
    <row r="351" ht="17.25" customHeight="1"/>
    <row r="352" ht="17.25" customHeight="1"/>
    <row r="353" ht="17.25" customHeight="1"/>
    <row r="354" ht="17.25" customHeight="1"/>
    <row r="355" ht="17.25" customHeight="1"/>
    <row r="356" ht="17.25" customHeight="1"/>
    <row r="357" ht="17.25" customHeight="1"/>
    <row r="358" ht="17.25" customHeight="1"/>
    <row r="359" ht="17.25" customHeight="1"/>
    <row r="360" ht="17.25" customHeight="1"/>
    <row r="361" ht="17.25" customHeight="1"/>
    <row r="362" ht="17.25" customHeight="1"/>
    <row r="363" ht="17.25" customHeight="1"/>
    <row r="364" ht="17.25" customHeight="1"/>
    <row r="365" ht="17.25" customHeight="1"/>
    <row r="366" ht="17.25" customHeight="1"/>
    <row r="367" ht="17.25" customHeight="1"/>
    <row r="368" ht="17.25" customHeight="1"/>
    <row r="369" ht="17.25" customHeight="1"/>
    <row r="370" ht="17.25" customHeight="1"/>
    <row r="371" ht="17.25" customHeight="1"/>
    <row r="372" ht="17.25" customHeight="1"/>
    <row r="373" ht="17.25" customHeight="1"/>
    <row r="374" ht="17.25" customHeight="1"/>
    <row r="375" ht="17.25" customHeight="1"/>
    <row r="376" ht="17.25" customHeight="1"/>
    <row r="377" ht="17.25" customHeight="1"/>
    <row r="378" ht="17.25" customHeight="1"/>
    <row r="379" ht="17.25" customHeight="1"/>
    <row r="380" ht="17.25" customHeight="1"/>
    <row r="381" ht="17.25" customHeight="1"/>
    <row r="382" ht="17.25" customHeight="1"/>
    <row r="383" ht="17.25" customHeight="1"/>
    <row r="384" ht="17.25" customHeight="1"/>
    <row r="385" ht="17.25" customHeight="1"/>
    <row r="386" ht="17.25" customHeight="1"/>
    <row r="387" ht="17.25" customHeight="1"/>
    <row r="388" ht="17.25" customHeight="1"/>
    <row r="389" ht="17.25" customHeight="1"/>
    <row r="390" ht="17.25" customHeight="1"/>
    <row r="391" ht="17.25" customHeight="1"/>
    <row r="392" ht="17.25" customHeight="1"/>
    <row r="393" ht="17.25" customHeight="1"/>
    <row r="394" ht="17.25" customHeight="1"/>
    <row r="395" ht="17.25" customHeight="1"/>
    <row r="396" ht="17.25" customHeight="1"/>
    <row r="397" ht="17.25" customHeight="1"/>
    <row r="398" ht="17.25" customHeight="1"/>
    <row r="399" ht="17.25" customHeight="1"/>
    <row r="400" ht="17.25" customHeight="1"/>
    <row r="401" ht="17.25" customHeight="1"/>
    <row r="402" ht="17.25" customHeight="1"/>
    <row r="403" ht="17.25" customHeight="1"/>
    <row r="404" ht="17.25" customHeight="1"/>
    <row r="405" ht="17.25" customHeight="1"/>
    <row r="406" ht="17.25" customHeight="1"/>
    <row r="407" ht="17.25" customHeight="1"/>
    <row r="408" ht="17.25" customHeight="1"/>
    <row r="409" ht="17.25" customHeight="1"/>
    <row r="410" ht="17.25" customHeight="1"/>
    <row r="411" ht="17.25" customHeight="1"/>
    <row r="412" ht="17.25" customHeight="1"/>
    <row r="413" ht="17.25" customHeight="1"/>
    <row r="414" ht="17.25" customHeight="1"/>
    <row r="415" ht="17.25" customHeight="1"/>
    <row r="416" ht="17.25" customHeight="1"/>
    <row r="417" ht="17.25" customHeight="1"/>
    <row r="418" ht="17.25" customHeight="1"/>
    <row r="419" ht="17.25" customHeight="1"/>
    <row r="420" ht="17.25" customHeight="1"/>
    <row r="421" ht="17.25" customHeight="1"/>
    <row r="422" ht="17.25" customHeight="1"/>
    <row r="423" ht="17.25" customHeight="1"/>
    <row r="424" ht="17.25" customHeight="1"/>
    <row r="425" ht="17.25" customHeight="1"/>
    <row r="426" ht="17.25" customHeight="1"/>
    <row r="427" ht="17.25" customHeight="1"/>
    <row r="428" ht="17.25" customHeight="1"/>
    <row r="429" ht="17.25" customHeight="1"/>
    <row r="430" ht="17.25" customHeight="1"/>
    <row r="431" ht="17.25" customHeight="1"/>
    <row r="432" ht="17.25" customHeight="1"/>
    <row r="433" ht="17.25" customHeight="1"/>
    <row r="434" ht="17.25" customHeight="1"/>
    <row r="435" ht="17.25" customHeight="1"/>
    <row r="436" ht="17.25" customHeight="1"/>
    <row r="437" ht="17.25" customHeight="1"/>
    <row r="438" ht="17.25" customHeight="1"/>
    <row r="439" ht="17.25" customHeight="1"/>
    <row r="440" ht="17.25" customHeight="1"/>
    <row r="441" ht="17.25" customHeight="1"/>
    <row r="442" ht="17.25" customHeight="1"/>
    <row r="443" ht="17.25" customHeight="1"/>
    <row r="444" ht="17.25" customHeight="1"/>
    <row r="445" ht="17.25" customHeight="1"/>
    <row r="446" ht="17.25" customHeight="1"/>
    <row r="447" ht="17.25" customHeight="1"/>
    <row r="448" ht="17.25" customHeight="1"/>
    <row r="449" ht="17.25" customHeight="1"/>
    <row r="450" ht="17.25" customHeight="1"/>
    <row r="451" ht="17.25" customHeight="1"/>
    <row r="452" ht="17.25" customHeight="1"/>
    <row r="453" ht="17.25" customHeight="1"/>
    <row r="454" ht="17.25" customHeight="1"/>
    <row r="455" ht="17.25" customHeight="1"/>
    <row r="456" ht="17.25" customHeight="1"/>
    <row r="457" ht="17.25" customHeight="1"/>
    <row r="458" ht="17.25" customHeight="1"/>
    <row r="459" ht="17.25" customHeight="1"/>
    <row r="460" ht="17.25" customHeight="1"/>
    <row r="461" ht="17.25" customHeight="1"/>
    <row r="462" ht="17.25" customHeight="1"/>
    <row r="463" ht="17.25" customHeight="1"/>
    <row r="464" ht="17.25" customHeight="1"/>
    <row r="465" ht="17.25" customHeight="1"/>
    <row r="466" ht="17.25" customHeight="1"/>
    <row r="467" ht="17.25" customHeight="1"/>
    <row r="468" ht="17.25" customHeight="1"/>
    <row r="469" ht="17.25" customHeight="1"/>
    <row r="470" ht="17.25" customHeight="1"/>
    <row r="471" ht="17.25" customHeight="1"/>
    <row r="472" ht="17.25" customHeight="1"/>
    <row r="473" ht="17.25" customHeight="1"/>
    <row r="474" ht="17.25" customHeight="1"/>
    <row r="475" ht="17.25" customHeight="1"/>
    <row r="476" ht="17.25" customHeight="1"/>
    <row r="477" ht="17.25" customHeight="1"/>
    <row r="478" ht="17.25" customHeight="1"/>
    <row r="479" ht="17.25" customHeight="1"/>
    <row r="480" ht="17.25" customHeight="1"/>
    <row r="481" ht="17.25" customHeight="1"/>
    <row r="482" ht="17.25" customHeight="1"/>
    <row r="483" ht="17.25" customHeight="1"/>
    <row r="484" ht="17.25" customHeight="1"/>
    <row r="485" ht="17.25" customHeight="1"/>
    <row r="486" ht="17.25" customHeight="1"/>
    <row r="487" ht="17.25" customHeight="1"/>
    <row r="488" ht="17.25" customHeight="1"/>
    <row r="489" ht="17.25" customHeight="1"/>
    <row r="490" ht="17.25" customHeight="1"/>
    <row r="491" ht="17.25" customHeight="1"/>
    <row r="492" ht="17.25" customHeight="1"/>
    <row r="493" ht="17.25" customHeight="1"/>
    <row r="494" ht="17.25" customHeight="1"/>
    <row r="495" ht="17.25" customHeight="1"/>
    <row r="496" ht="17.25" customHeight="1"/>
    <row r="497" ht="17.25" customHeight="1"/>
    <row r="498" ht="17.25" customHeight="1"/>
    <row r="499" ht="17.25" customHeight="1"/>
    <row r="500" ht="17.25" customHeight="1"/>
    <row r="501" ht="17.25" customHeight="1"/>
    <row r="502" ht="17.25" customHeight="1"/>
    <row r="503" ht="17.25" customHeight="1"/>
    <row r="504" ht="17.25" customHeight="1"/>
    <row r="505" ht="17.25" customHeight="1"/>
    <row r="506" ht="17.25" customHeight="1"/>
    <row r="507" ht="17.25" customHeight="1"/>
    <row r="508" ht="17.25" customHeight="1"/>
    <row r="509" ht="17.25" customHeight="1"/>
    <row r="510" ht="17.25" customHeight="1"/>
    <row r="511" ht="17.25" customHeight="1"/>
    <row r="512" ht="17.25" customHeight="1"/>
    <row r="513" ht="17.25" customHeight="1"/>
    <row r="514" ht="17.25" customHeight="1"/>
    <row r="515" ht="17.25" customHeight="1"/>
    <row r="516" ht="17.25" customHeight="1"/>
    <row r="517" ht="17.25" customHeight="1"/>
    <row r="518" ht="17.25" customHeight="1"/>
    <row r="519" ht="17.25" customHeight="1"/>
    <row r="520" ht="17.25" customHeight="1"/>
    <row r="521" ht="17.25" customHeight="1"/>
    <row r="522" ht="17.25" customHeight="1"/>
    <row r="523" ht="17.25" customHeight="1"/>
    <row r="524" ht="17.25" customHeight="1"/>
    <row r="525" ht="17.25" customHeight="1"/>
    <row r="526" ht="17.25" customHeight="1"/>
    <row r="527" ht="17.25" customHeight="1"/>
    <row r="528" ht="17.25" customHeight="1"/>
    <row r="529" ht="17.25" customHeight="1"/>
    <row r="530" ht="17.25" customHeight="1"/>
    <row r="531" ht="17.25" customHeight="1"/>
    <row r="532" ht="17.25" customHeight="1"/>
    <row r="533" ht="17.25" customHeight="1"/>
    <row r="534" ht="17.25" customHeight="1"/>
    <row r="535" ht="17.25" customHeight="1"/>
    <row r="536" ht="17.25" customHeight="1"/>
    <row r="537" ht="17.25" customHeight="1"/>
    <row r="538" ht="17.25" customHeight="1"/>
    <row r="539" ht="17.25" customHeight="1"/>
    <row r="540" ht="17.25" customHeight="1"/>
    <row r="541" ht="17.25" customHeight="1"/>
    <row r="542" ht="17.25" customHeight="1"/>
    <row r="543" ht="17.25" customHeight="1"/>
    <row r="544" ht="17.25" customHeight="1"/>
    <row r="545" ht="17.25" customHeight="1"/>
    <row r="546" ht="17.25" customHeight="1"/>
    <row r="547" ht="17.25" customHeight="1"/>
    <row r="548" ht="17.25" customHeight="1"/>
    <row r="549" ht="17.25" customHeight="1"/>
    <row r="550" ht="17.25" customHeight="1"/>
    <row r="551" ht="17.25" customHeight="1"/>
    <row r="552" ht="17.25" customHeight="1"/>
    <row r="553" ht="17.25" customHeight="1"/>
    <row r="554" ht="17.25" customHeight="1"/>
    <row r="555" ht="17.25" customHeight="1"/>
    <row r="556" ht="17.25" customHeight="1"/>
    <row r="557" ht="17.25" customHeight="1"/>
    <row r="558" ht="17.25" customHeight="1"/>
    <row r="559" ht="17.25" customHeight="1"/>
    <row r="560" ht="17.25" customHeight="1"/>
    <row r="561" ht="17.25" customHeight="1"/>
    <row r="562" ht="17.25" customHeight="1"/>
    <row r="563" ht="17.25" customHeight="1"/>
    <row r="564" ht="17.25" customHeight="1"/>
    <row r="565" ht="17.25" customHeight="1"/>
    <row r="566" ht="17.25" customHeight="1"/>
    <row r="567" ht="17.25" customHeight="1"/>
    <row r="568" ht="17.25" customHeight="1"/>
    <row r="569" ht="17.25" customHeight="1"/>
    <row r="570" ht="17.25" customHeight="1"/>
    <row r="571" ht="17.25" customHeight="1"/>
    <row r="572" ht="17.25" customHeight="1"/>
    <row r="573" ht="17.25" customHeight="1"/>
    <row r="574" ht="17.25" customHeight="1"/>
    <row r="575" ht="17.25" customHeight="1"/>
    <row r="576" ht="17.25" customHeight="1"/>
    <row r="577" ht="17.25" customHeight="1"/>
    <row r="578" ht="17.25" customHeight="1"/>
    <row r="579" ht="17.25" customHeight="1"/>
    <row r="580" ht="17.25" customHeight="1"/>
    <row r="581" ht="17.25" customHeight="1"/>
    <row r="582" ht="17.25" customHeight="1"/>
    <row r="583" ht="17.25" customHeight="1"/>
    <row r="584" ht="17.25" customHeight="1"/>
    <row r="585" ht="17.25" customHeight="1"/>
    <row r="586" ht="17.25" customHeight="1"/>
    <row r="587" ht="17.25" customHeight="1"/>
    <row r="588" ht="17.25" customHeight="1"/>
    <row r="589" ht="17.25" customHeight="1"/>
    <row r="590" ht="17.25" customHeight="1"/>
    <row r="591" ht="17.25" customHeight="1"/>
    <row r="592" ht="17.25" customHeight="1"/>
    <row r="593" ht="17.25" customHeight="1"/>
    <row r="594" ht="17.25" customHeight="1"/>
    <row r="595" ht="17.25" customHeight="1"/>
    <row r="596" ht="17.25" customHeight="1"/>
    <row r="597" ht="17.25" customHeight="1"/>
    <row r="598" ht="17.25" customHeight="1"/>
    <row r="599" ht="17.25" customHeight="1"/>
    <row r="600" ht="17.25" customHeight="1"/>
    <row r="601" ht="17.25" customHeight="1"/>
    <row r="602" ht="17.25" customHeight="1"/>
    <row r="603" ht="17.25" customHeight="1"/>
    <row r="604" ht="17.25" customHeight="1"/>
    <row r="605" ht="17.25" customHeight="1"/>
    <row r="606" ht="17.25" customHeight="1"/>
    <row r="607" ht="17.25" customHeight="1"/>
    <row r="608" ht="17.25" customHeight="1"/>
    <row r="609" ht="17.25" customHeight="1"/>
    <row r="610" ht="17.25" customHeight="1"/>
    <row r="611" ht="17.25" customHeight="1"/>
    <row r="612" ht="17.25" customHeight="1"/>
    <row r="613" ht="17.25" customHeight="1"/>
    <row r="614" ht="17.25" customHeight="1"/>
    <row r="615" ht="17.25" customHeight="1"/>
    <row r="616" ht="17.25" customHeight="1"/>
    <row r="617" ht="17.25" customHeight="1"/>
    <row r="618" ht="17.25" customHeight="1"/>
    <row r="619" ht="17.25" customHeight="1"/>
    <row r="620" ht="17.25" customHeight="1"/>
    <row r="621" ht="17.25" customHeight="1"/>
    <row r="622" ht="17.25" customHeight="1"/>
    <row r="623" ht="17.25" customHeight="1"/>
    <row r="624" ht="17.25" customHeight="1"/>
    <row r="625" ht="17.25" customHeight="1"/>
    <row r="626" ht="17.25" customHeight="1"/>
    <row r="627" ht="17.25" customHeight="1"/>
    <row r="628" ht="17.25" customHeight="1"/>
    <row r="629" ht="17.25" customHeight="1"/>
    <row r="630" ht="17.25" customHeight="1"/>
    <row r="631" ht="17.25" customHeight="1"/>
    <row r="632" ht="17.25" customHeight="1"/>
    <row r="633" ht="17.25" customHeight="1"/>
    <row r="634" ht="17.25" customHeight="1"/>
    <row r="635" ht="17.25" customHeight="1"/>
    <row r="636" ht="17.25" customHeight="1"/>
    <row r="637" ht="17.25" customHeight="1"/>
    <row r="638" ht="17.25" customHeight="1"/>
    <row r="639" ht="17.25" customHeight="1"/>
    <row r="640" ht="17.25" customHeight="1"/>
    <row r="641" ht="17.25" customHeight="1"/>
    <row r="642" ht="17.25" customHeight="1"/>
    <row r="643" ht="17.25" customHeight="1"/>
    <row r="644" ht="17.25" customHeight="1"/>
    <row r="645" ht="17.25" customHeight="1"/>
    <row r="646" ht="17.25" customHeight="1"/>
    <row r="647" ht="17.25" customHeight="1"/>
    <row r="648" ht="17.25" customHeight="1"/>
    <row r="649" ht="17.25" customHeight="1"/>
    <row r="650" ht="17.25" customHeight="1"/>
    <row r="651" ht="17.25" customHeight="1"/>
    <row r="652" ht="17.25" customHeight="1"/>
    <row r="653" ht="17.25" customHeight="1"/>
    <row r="654" ht="17.25" customHeight="1"/>
    <row r="655" ht="17.25" customHeight="1"/>
    <row r="656" ht="17.25" customHeight="1"/>
    <row r="657" ht="17.25" customHeight="1"/>
    <row r="658" ht="17.25" customHeight="1"/>
    <row r="659" ht="17.25" customHeight="1"/>
    <row r="660" ht="17.25" customHeight="1"/>
    <row r="661" ht="17.25" customHeight="1"/>
    <row r="662" ht="17.25" customHeight="1"/>
    <row r="663" ht="17.25" customHeight="1"/>
    <row r="664" ht="17.25" customHeight="1"/>
    <row r="665" ht="17.25" customHeight="1"/>
    <row r="666" ht="17.25" customHeight="1"/>
    <row r="667" ht="17.25" customHeight="1"/>
    <row r="668" ht="17.25" customHeight="1"/>
    <row r="669" ht="17.25" customHeight="1"/>
    <row r="670" ht="17.25" customHeight="1"/>
    <row r="671" ht="17.25" customHeight="1"/>
    <row r="672" ht="17.25" customHeight="1"/>
    <row r="673" ht="17.25" customHeight="1"/>
    <row r="674" ht="17.25" customHeight="1"/>
    <row r="675" ht="17.25" customHeight="1"/>
    <row r="676" ht="17.25" customHeight="1"/>
    <row r="677" ht="17.25" customHeight="1"/>
    <row r="678" ht="17.25" customHeight="1"/>
    <row r="679" ht="17.25" customHeight="1"/>
    <row r="680" ht="17.25" customHeight="1"/>
    <row r="681" ht="17.25" customHeight="1"/>
    <row r="682" ht="17.25" customHeight="1"/>
    <row r="683" ht="17.25" customHeight="1"/>
    <row r="684" ht="17.25" customHeight="1"/>
    <row r="685" ht="17.25" customHeight="1"/>
    <row r="686" ht="17.25" customHeight="1"/>
    <row r="687" ht="17.25" customHeight="1"/>
    <row r="688" ht="17.25" customHeight="1"/>
    <row r="689" ht="17.25" customHeight="1"/>
    <row r="690" ht="17.25" customHeight="1"/>
    <row r="691" ht="17.25" customHeight="1"/>
    <row r="692" ht="17.25" customHeight="1"/>
    <row r="693" ht="17.25" customHeight="1"/>
    <row r="694" ht="17.25" customHeight="1"/>
    <row r="695" ht="17.25" customHeight="1"/>
    <row r="696" ht="17.25" customHeight="1"/>
    <row r="697" ht="17.25" customHeight="1"/>
    <row r="698" ht="17.25" customHeight="1"/>
    <row r="699" ht="17.25" customHeight="1"/>
    <row r="700" ht="17.25" customHeight="1"/>
    <row r="701" ht="17.25" customHeight="1"/>
    <row r="702" ht="17.25" customHeight="1"/>
    <row r="703" ht="17.25" customHeight="1"/>
    <row r="704" ht="17.25" customHeight="1"/>
    <row r="705" ht="17.25" customHeight="1"/>
    <row r="706" ht="17.25" customHeight="1"/>
    <row r="707" ht="17.25" customHeight="1"/>
    <row r="708" ht="17.25" customHeight="1"/>
    <row r="709" ht="17.25" customHeight="1"/>
    <row r="710" ht="17.25" customHeight="1"/>
    <row r="711" ht="17.25" customHeight="1"/>
    <row r="712" ht="17.25" customHeight="1"/>
    <row r="713" ht="17.25" customHeight="1"/>
    <row r="714" ht="17.25" customHeight="1"/>
    <row r="715" ht="17.25" customHeight="1"/>
    <row r="716" ht="17.25" customHeight="1"/>
    <row r="717" ht="17.25" customHeight="1"/>
    <row r="718" ht="17.25" customHeight="1"/>
    <row r="719" ht="17.25" customHeight="1"/>
    <row r="720" ht="17.25" customHeight="1"/>
    <row r="721" ht="17.25" customHeight="1"/>
    <row r="722" ht="17.25" customHeight="1"/>
    <row r="723" ht="17.25" customHeight="1"/>
    <row r="724" ht="17.25" customHeight="1"/>
    <row r="725" ht="17.25" customHeight="1"/>
    <row r="726" ht="17.25" customHeight="1"/>
    <row r="727" ht="17.25" customHeight="1"/>
    <row r="728" ht="17.25" customHeight="1"/>
    <row r="729" ht="17.25" customHeight="1"/>
    <row r="730" ht="17.25" customHeight="1"/>
    <row r="731" ht="17.25" customHeight="1"/>
    <row r="732" ht="17.25" customHeight="1"/>
    <row r="733" ht="17.25" customHeight="1"/>
    <row r="734" ht="17.25" customHeight="1"/>
    <row r="735" ht="17.25" customHeight="1"/>
    <row r="736" ht="17.25" customHeight="1"/>
    <row r="737" ht="17.25" customHeight="1"/>
    <row r="738" ht="17.25" customHeight="1"/>
    <row r="739" ht="17.25" customHeight="1"/>
    <row r="740" ht="17.25" customHeight="1"/>
    <row r="741" ht="17.25" customHeight="1"/>
    <row r="742" ht="17.25" customHeight="1"/>
    <row r="743" ht="17.25" customHeight="1"/>
    <row r="744" ht="17.25" customHeight="1"/>
    <row r="745" ht="17.25" customHeight="1"/>
    <row r="746" ht="17.25" customHeight="1"/>
    <row r="747" ht="17.25" customHeight="1"/>
    <row r="748" ht="17.25" customHeight="1"/>
    <row r="749" ht="17.25" customHeight="1"/>
    <row r="750" ht="17.25" customHeight="1"/>
    <row r="751" ht="17.25" customHeight="1"/>
    <row r="752" ht="17.25" customHeight="1"/>
    <row r="753" ht="17.25" customHeight="1"/>
    <row r="754" ht="17.25" customHeight="1"/>
    <row r="755" ht="17.25" customHeight="1"/>
    <row r="756" ht="17.25" customHeight="1"/>
    <row r="757" ht="17.25" customHeight="1"/>
    <row r="758" ht="17.25" customHeight="1"/>
    <row r="759" ht="17.25" customHeight="1"/>
    <row r="760" ht="17.25" customHeight="1"/>
    <row r="761" ht="17.25" customHeight="1"/>
    <row r="762" ht="17.25" customHeight="1"/>
    <row r="763" ht="17.25" customHeight="1"/>
    <row r="764" ht="17.25" customHeight="1"/>
    <row r="765" ht="17.25" customHeight="1"/>
    <row r="766" ht="17.25" customHeight="1"/>
    <row r="767" ht="17.25" customHeight="1"/>
    <row r="768" ht="17.25" customHeight="1"/>
    <row r="769" ht="17.25" customHeight="1"/>
    <row r="770" ht="17.25" customHeight="1"/>
    <row r="771" ht="17.25" customHeight="1"/>
    <row r="772" ht="17.25" customHeight="1"/>
    <row r="773" ht="17.25" customHeight="1"/>
    <row r="774" ht="17.25" customHeight="1"/>
    <row r="775" ht="17.25" customHeight="1"/>
    <row r="776" ht="17.25" customHeight="1"/>
    <row r="777" ht="17.25" customHeight="1"/>
    <row r="778" ht="17.25" customHeight="1"/>
    <row r="779" ht="17.25" customHeight="1"/>
    <row r="780" ht="17.25" customHeight="1"/>
    <row r="781" ht="17.25" customHeight="1"/>
    <row r="782" ht="17.25" customHeight="1"/>
    <row r="783" ht="17.25" customHeight="1"/>
    <row r="784" ht="17.25" customHeight="1"/>
    <row r="785" ht="17.25" customHeight="1"/>
    <row r="786" ht="17.25" customHeight="1"/>
    <row r="787" ht="17.25" customHeight="1"/>
    <row r="788" ht="17.25" customHeight="1"/>
    <row r="789" ht="17.25" customHeight="1"/>
    <row r="790" ht="17.25" customHeight="1"/>
    <row r="791" ht="17.25" customHeight="1"/>
    <row r="792" ht="17.25" customHeight="1"/>
    <row r="793" ht="17.25" customHeight="1"/>
    <row r="794" ht="17.25" customHeight="1"/>
    <row r="795" ht="17.25" customHeight="1"/>
    <row r="796" ht="17.25" customHeight="1"/>
    <row r="797" ht="17.25" customHeight="1"/>
    <row r="798" ht="17.25" customHeight="1"/>
    <row r="799" ht="17.25" customHeight="1"/>
    <row r="800" ht="17.25" customHeight="1"/>
    <row r="801" ht="17.25" customHeight="1"/>
    <row r="802" ht="17.25" customHeight="1"/>
    <row r="803" ht="17.25" customHeight="1"/>
    <row r="804" ht="17.25" customHeight="1"/>
    <row r="805" ht="17.25" customHeight="1"/>
    <row r="806" ht="17.25" customHeight="1"/>
    <row r="807" ht="17.25" customHeight="1"/>
    <row r="808" ht="17.25" customHeight="1"/>
    <row r="809" ht="17.25" customHeight="1"/>
    <row r="810" ht="17.25" customHeight="1"/>
    <row r="811" ht="17.25" customHeight="1"/>
    <row r="812" ht="17.25" customHeight="1"/>
    <row r="813" ht="17.25" customHeight="1"/>
    <row r="814" ht="17.25" customHeight="1"/>
    <row r="815" ht="17.25" customHeight="1"/>
    <row r="816" ht="17.25" customHeight="1"/>
    <row r="817" ht="17.25" customHeight="1"/>
    <row r="818" ht="17.25" customHeight="1"/>
    <row r="819" ht="17.25" customHeight="1"/>
    <row r="820" ht="17.25" customHeight="1"/>
    <row r="821" ht="17.25" customHeight="1"/>
    <row r="822" ht="17.25" customHeight="1"/>
    <row r="823" ht="17.25" customHeight="1"/>
    <row r="824" ht="17.25" customHeight="1"/>
    <row r="825" ht="17.25" customHeight="1"/>
    <row r="826" ht="17.25" customHeight="1"/>
    <row r="827" ht="17.25" customHeight="1"/>
    <row r="828" ht="17.25" customHeight="1"/>
    <row r="829" ht="17.25" customHeight="1"/>
    <row r="830" ht="17.25" customHeight="1"/>
    <row r="831" ht="17.25" customHeight="1"/>
    <row r="832" ht="17.25" customHeight="1"/>
    <row r="833" ht="17.25" customHeight="1"/>
    <row r="834" ht="17.25" customHeight="1"/>
    <row r="835" ht="17.25" customHeight="1"/>
    <row r="836" ht="17.25" customHeight="1"/>
    <row r="837" ht="17.25" customHeight="1"/>
    <row r="838" ht="17.25" customHeight="1"/>
    <row r="839" ht="17.25" customHeight="1"/>
    <row r="840" ht="17.25" customHeight="1"/>
    <row r="841" ht="17.25" customHeight="1"/>
    <row r="842" ht="17.25" customHeight="1"/>
    <row r="843" ht="17.25" customHeight="1"/>
    <row r="844" ht="17.25" customHeight="1"/>
    <row r="845" ht="17.25" customHeight="1"/>
    <row r="846" ht="17.25" customHeight="1"/>
    <row r="847" ht="17.25" customHeight="1"/>
    <row r="848" ht="17.25" customHeight="1"/>
    <row r="849" ht="17.25" customHeight="1"/>
    <row r="850" ht="17.25" customHeight="1"/>
    <row r="851" ht="17.25" customHeight="1"/>
    <row r="852" ht="17.25" customHeight="1"/>
    <row r="853" ht="17.25" customHeight="1"/>
    <row r="854" ht="17.25" customHeight="1"/>
    <row r="855" ht="17.25" customHeight="1"/>
    <row r="856" ht="17.25" customHeight="1"/>
    <row r="857" ht="17.25" customHeight="1"/>
    <row r="858" ht="17.25" customHeight="1"/>
    <row r="859" ht="17.25" customHeight="1"/>
    <row r="860" ht="17.25" customHeight="1"/>
    <row r="861" ht="17.25" customHeight="1"/>
    <row r="862" ht="17.25" customHeight="1"/>
    <row r="863" ht="17.25" customHeight="1"/>
    <row r="864" ht="17.25" customHeight="1"/>
    <row r="865" ht="17.25" customHeight="1"/>
    <row r="866" ht="17.25" customHeight="1"/>
    <row r="867" ht="17.25" customHeight="1"/>
    <row r="868" ht="17.25" customHeight="1"/>
    <row r="869" ht="17.25" customHeight="1"/>
    <row r="870" ht="17.25" customHeight="1"/>
    <row r="871" ht="17.25" customHeight="1"/>
    <row r="872" ht="17.25" customHeight="1"/>
    <row r="873" ht="17.25" customHeight="1"/>
    <row r="874" ht="17.25" customHeight="1"/>
    <row r="875" ht="17.25" customHeight="1"/>
    <row r="876" ht="17.25" customHeight="1"/>
    <row r="877" ht="17.25" customHeight="1"/>
    <row r="878" ht="17.25" customHeight="1"/>
    <row r="879" ht="17.25" customHeight="1"/>
    <row r="880" ht="17.25" customHeight="1"/>
    <row r="881" ht="17.25" customHeight="1"/>
    <row r="882" ht="17.25" customHeight="1"/>
    <row r="883" ht="17.25" customHeight="1"/>
    <row r="884" ht="17.25" customHeight="1"/>
    <row r="885" ht="17.25" customHeight="1"/>
    <row r="886" ht="17.25" customHeight="1"/>
    <row r="887" ht="17.25" customHeight="1"/>
    <row r="888" ht="17.25" customHeight="1"/>
    <row r="889" ht="17.25" customHeight="1"/>
    <row r="890" ht="17.25" customHeight="1"/>
    <row r="891" ht="17.25" customHeight="1"/>
    <row r="892" ht="17.25" customHeight="1"/>
    <row r="893" ht="17.25" customHeight="1"/>
    <row r="894" ht="17.25" customHeight="1"/>
    <row r="895" ht="17.25" customHeight="1"/>
    <row r="896" ht="17.25" customHeight="1"/>
    <row r="897" ht="17.25" customHeight="1"/>
    <row r="898" ht="17.25" customHeight="1"/>
    <row r="899" ht="17.25" customHeight="1"/>
    <row r="900" ht="17.25" customHeight="1"/>
    <row r="901" ht="17.25" customHeight="1"/>
    <row r="902" ht="17.25" customHeight="1"/>
    <row r="903" ht="17.25" customHeight="1"/>
    <row r="904" ht="17.25" customHeight="1"/>
    <row r="905" ht="17.25" customHeight="1"/>
    <row r="906" ht="17.25" customHeight="1"/>
    <row r="907" ht="17.25" customHeight="1"/>
    <row r="908" ht="17.25" customHeight="1"/>
    <row r="909" ht="17.25" customHeight="1"/>
    <row r="910" ht="17.25" customHeight="1"/>
    <row r="911" ht="17.25" customHeight="1"/>
    <row r="912" ht="17.25" customHeight="1"/>
    <row r="913" ht="17.25" customHeight="1"/>
    <row r="914" ht="17.25" customHeight="1"/>
    <row r="915" ht="17.25" customHeight="1"/>
    <row r="916" ht="17.25" customHeight="1"/>
    <row r="917" ht="17.25" customHeight="1"/>
    <row r="918" ht="17.25" customHeight="1"/>
    <row r="919" ht="17.25" customHeight="1"/>
    <row r="920" ht="17.25" customHeight="1"/>
    <row r="921" ht="17.25" customHeight="1"/>
    <row r="922" ht="17.25" customHeight="1"/>
    <row r="923" ht="17.25" customHeight="1"/>
    <row r="924" ht="17.25" customHeight="1"/>
    <row r="925" ht="17.25" customHeight="1"/>
    <row r="926" ht="17.25" customHeight="1"/>
    <row r="927" ht="17.25" customHeight="1"/>
    <row r="928" ht="17.25" customHeight="1"/>
    <row r="929" ht="17.25" customHeight="1"/>
    <row r="930" ht="17.25" customHeight="1"/>
    <row r="931" ht="17.25" customHeight="1"/>
    <row r="932" ht="17.25" customHeight="1"/>
    <row r="933" ht="17.25" customHeight="1"/>
    <row r="934" ht="17.25" customHeight="1"/>
    <row r="935" ht="17.25" customHeight="1"/>
    <row r="936" ht="17.25" customHeight="1"/>
    <row r="937" ht="17.25" customHeight="1"/>
    <row r="938" ht="17.25" customHeight="1"/>
    <row r="939" ht="17.25" customHeight="1"/>
    <row r="940" ht="17.25" customHeight="1"/>
    <row r="941" ht="17.25" customHeight="1"/>
    <row r="942" ht="17.25" customHeight="1"/>
    <row r="943" ht="17.25" customHeight="1"/>
    <row r="944" ht="17.25" customHeight="1"/>
    <row r="945" ht="17.25" customHeight="1"/>
    <row r="946" ht="17.25" customHeight="1"/>
    <row r="947" ht="17.25" customHeight="1"/>
    <row r="948" ht="17.25" customHeight="1"/>
    <row r="949" ht="17.25" customHeight="1"/>
    <row r="950" ht="17.25" customHeight="1"/>
    <row r="951" ht="17.25" customHeight="1"/>
    <row r="952" ht="17.25" customHeight="1"/>
    <row r="953" ht="17.25" customHeight="1"/>
    <row r="954" ht="17.25" customHeight="1"/>
    <row r="955" ht="17.25" customHeight="1"/>
    <row r="956" ht="17.25" customHeight="1"/>
    <row r="957" ht="17.25" customHeight="1"/>
    <row r="958" ht="17.25" customHeight="1"/>
    <row r="959" ht="17.25" customHeight="1"/>
    <row r="960" ht="17.25" customHeight="1"/>
    <row r="961" ht="17.25" customHeight="1"/>
    <row r="962" ht="17.25" customHeight="1"/>
    <row r="963" ht="17.25" customHeight="1"/>
    <row r="964" ht="17.25" customHeight="1"/>
    <row r="965" ht="17.25" customHeight="1"/>
    <row r="966" ht="17.25" customHeight="1"/>
    <row r="967" ht="17.25" customHeight="1"/>
    <row r="968" ht="17.25" customHeight="1"/>
    <row r="969" ht="17.25" customHeight="1"/>
    <row r="970" ht="17.25" customHeight="1"/>
    <row r="971" ht="17.25" customHeight="1"/>
    <row r="972" ht="17.25" customHeight="1"/>
    <row r="973" ht="17.25" customHeight="1"/>
    <row r="974" ht="17.25" customHeight="1"/>
    <row r="975" ht="17.25" customHeight="1"/>
    <row r="976" ht="17.25" customHeight="1"/>
    <row r="977" ht="17.25" customHeight="1"/>
    <row r="978" ht="17.25" customHeight="1"/>
    <row r="979" ht="17.25" customHeight="1"/>
    <row r="980" ht="17.25" customHeight="1"/>
    <row r="981" ht="17.25" customHeight="1"/>
    <row r="982" ht="17.25" customHeight="1"/>
    <row r="983" ht="17.25" customHeight="1"/>
    <row r="984" ht="17.25" customHeight="1"/>
    <row r="985" ht="17.25" customHeight="1"/>
    <row r="986" ht="17.25" customHeight="1"/>
    <row r="987" ht="17.25" customHeight="1"/>
    <row r="988" ht="17.25" customHeight="1"/>
    <row r="989" ht="17.25" customHeight="1"/>
    <row r="990" ht="17.25" customHeight="1"/>
    <row r="991" ht="17.25" customHeight="1"/>
    <row r="992" ht="17.25" customHeight="1"/>
    <row r="993" ht="17.25" customHeight="1"/>
    <row r="994" ht="17.25" customHeight="1"/>
    <row r="995" ht="17.25" customHeight="1"/>
    <row r="996" ht="17.25" customHeight="1"/>
    <row r="997" ht="17.25" customHeight="1"/>
    <row r="998" ht="17.25" customHeight="1"/>
    <row r="999" ht="17.25" customHeight="1"/>
    <row r="1000" ht="17.25" customHeight="1"/>
    <row r="1001" ht="17.25" customHeight="1"/>
    <row r="1002" ht="17.25" customHeight="1"/>
    <row r="1003" ht="17.25" customHeight="1"/>
    <row r="1004" ht="17.25" customHeight="1"/>
    <row r="1005" ht="17.25" customHeight="1"/>
    <row r="1006" ht="17.25" customHeight="1"/>
    <row r="1007" ht="17.25" customHeight="1"/>
    <row r="1008" ht="17.25" customHeight="1"/>
    <row r="1009" ht="17.25" customHeight="1"/>
    <row r="1010" ht="17.25" customHeight="1"/>
    <row r="1011" ht="17.25" customHeight="1"/>
    <row r="1012" ht="17.25" customHeight="1"/>
    <row r="1013" ht="17.25" customHeight="1"/>
    <row r="1014" ht="17.25" customHeight="1"/>
    <row r="1015" ht="17.25" customHeight="1"/>
    <row r="1016" ht="17.25" customHeight="1"/>
    <row r="1017" ht="17.25" customHeight="1"/>
    <row r="1018" ht="17.25" customHeight="1"/>
    <row r="1019" ht="17.25" customHeight="1"/>
    <row r="1020" ht="17.25" customHeight="1"/>
    <row r="1021" ht="17.25" customHeight="1"/>
    <row r="1022" ht="17.25" customHeight="1"/>
    <row r="1023" ht="17.25" customHeight="1"/>
    <row r="1024" ht="17.25" customHeight="1"/>
    <row r="1025" ht="17.25" customHeight="1"/>
    <row r="1026" ht="17.25" customHeight="1"/>
    <row r="1027" ht="17.25" customHeight="1"/>
    <row r="1028" ht="17.25" customHeight="1"/>
    <row r="1029" ht="17.25" customHeight="1"/>
    <row r="1030" ht="17.25" customHeight="1"/>
    <row r="1031" ht="17.25" customHeight="1"/>
    <row r="1032" ht="17.25" customHeight="1"/>
    <row r="1033" ht="17.25" customHeight="1"/>
    <row r="1034" ht="17.25" customHeight="1"/>
    <row r="1035" ht="17.25" customHeight="1"/>
    <row r="1036" ht="17.25" customHeight="1"/>
    <row r="1037" ht="17.25" customHeight="1"/>
    <row r="1038" ht="17.25" customHeight="1"/>
    <row r="1039" ht="17.25" customHeight="1"/>
    <row r="1040" ht="17.25" customHeight="1"/>
    <row r="1041" ht="17.25" customHeight="1"/>
    <row r="1042" ht="17.25" customHeight="1"/>
    <row r="1043" ht="17.25" customHeight="1"/>
    <row r="1044" ht="17.25" customHeight="1"/>
    <row r="1045" ht="17.25" customHeight="1"/>
    <row r="1046" ht="17.25" customHeight="1"/>
    <row r="1047" ht="17.25" customHeight="1"/>
    <row r="1048" ht="17.25" customHeight="1"/>
    <row r="1049" ht="17.25" customHeight="1"/>
    <row r="1050" ht="17.25" customHeight="1"/>
    <row r="1051" ht="17.25" customHeight="1"/>
    <row r="1052" ht="17.25" customHeight="1"/>
    <row r="1053" ht="17.25" customHeight="1"/>
    <row r="1054" ht="17.25" customHeight="1"/>
    <row r="1055" ht="17.25" customHeight="1"/>
    <row r="1056" ht="17.25" customHeight="1"/>
    <row r="1057" ht="17.25" customHeight="1"/>
    <row r="1058" ht="17.25" customHeight="1"/>
    <row r="1059" ht="17.25" customHeight="1"/>
    <row r="1060" ht="17.25" customHeight="1"/>
    <row r="1061" ht="17.25" customHeight="1"/>
    <row r="1062" ht="17.25" customHeight="1"/>
    <row r="1063" ht="17.25" customHeight="1"/>
    <row r="1064" ht="17.25" customHeight="1"/>
    <row r="1065" ht="17.25" customHeight="1"/>
    <row r="1066" ht="17.25" customHeight="1"/>
    <row r="1067" ht="17.25" customHeight="1"/>
    <row r="1068" ht="17.25" customHeight="1"/>
    <row r="1069" ht="17.25" customHeight="1"/>
    <row r="1070" ht="17.25" customHeight="1"/>
    <row r="1071" ht="17.25" customHeight="1"/>
    <row r="1072" ht="17.25" customHeight="1"/>
    <row r="1073" ht="17.25" customHeight="1"/>
    <row r="1074" ht="17.25" customHeight="1"/>
    <row r="1075" ht="17.25" customHeight="1"/>
    <row r="1076" ht="17.25" customHeight="1"/>
    <row r="1077" ht="17.25" customHeight="1"/>
    <row r="1078" ht="17.25" customHeight="1"/>
    <row r="1079" ht="17.25" customHeight="1"/>
    <row r="1080" ht="17.25" customHeight="1"/>
    <row r="1081" ht="17.25" customHeight="1"/>
    <row r="1082" ht="17.25" customHeight="1"/>
    <row r="1083" ht="17.25" customHeight="1"/>
    <row r="1084" ht="17.25" customHeight="1"/>
    <row r="1085" ht="17.25" customHeight="1"/>
    <row r="1086" ht="17.25" customHeight="1"/>
    <row r="1087" ht="17.25" customHeight="1"/>
    <row r="1088" ht="17.25" customHeight="1"/>
    <row r="1089" ht="17.25" customHeight="1"/>
    <row r="1090" ht="17.25" customHeight="1"/>
    <row r="1091" ht="17.25" customHeight="1"/>
    <row r="1092" ht="17.25" customHeight="1"/>
    <row r="1093" ht="17.25" customHeight="1"/>
    <row r="1094" ht="17.25" customHeight="1"/>
    <row r="1095" ht="17.25" customHeight="1"/>
    <row r="1096" ht="17.25" customHeight="1"/>
    <row r="1097" ht="17.25" customHeight="1"/>
    <row r="1098" ht="17.25" customHeight="1"/>
    <row r="1099" ht="17.25" customHeight="1"/>
    <row r="1100" ht="17.25" customHeight="1"/>
    <row r="1101" ht="17.25" customHeight="1"/>
    <row r="1102" ht="17.25" customHeight="1"/>
    <row r="1103" ht="17.25" customHeight="1"/>
    <row r="1104" ht="17.25" customHeight="1"/>
    <row r="1105" ht="17.25" customHeight="1"/>
    <row r="1106" ht="17.25" customHeight="1"/>
    <row r="1107" ht="17.25" customHeight="1"/>
    <row r="1108" ht="17.25" customHeight="1"/>
    <row r="1109" ht="17.25" customHeight="1"/>
    <row r="1110" ht="17.25" customHeight="1"/>
    <row r="1111" ht="17.25" customHeight="1"/>
    <row r="1112" ht="17.25" customHeight="1"/>
    <row r="1113" ht="17.25" customHeight="1"/>
    <row r="1114" ht="17.25" customHeight="1"/>
    <row r="1115" ht="17.25" customHeight="1"/>
    <row r="1116" ht="17.25" customHeight="1"/>
    <row r="1117" ht="17.25" customHeight="1"/>
    <row r="1118" ht="17.25" customHeight="1"/>
    <row r="1119" ht="17.25" customHeight="1"/>
    <row r="1120" ht="17.25" customHeight="1"/>
    <row r="1121" ht="17.25" customHeight="1"/>
    <row r="1122" ht="17.25" customHeight="1"/>
    <row r="1123" ht="17.25" customHeight="1"/>
    <row r="1124" ht="17.25" customHeight="1"/>
    <row r="1125" ht="17.25" customHeight="1"/>
    <row r="1126" ht="17.25" customHeight="1"/>
    <row r="1127" ht="17.25" customHeight="1"/>
    <row r="1128" ht="17.25" customHeight="1"/>
    <row r="1129" ht="17.25" customHeight="1"/>
    <row r="1130" ht="17.25" customHeight="1"/>
    <row r="1131" ht="17.25" customHeight="1"/>
    <row r="1132" ht="17.25" customHeight="1"/>
    <row r="1133" ht="17.25" customHeight="1"/>
    <row r="1134" ht="17.25" customHeight="1"/>
    <row r="1135" ht="17.25" customHeight="1"/>
    <row r="1136" ht="17.25" customHeight="1"/>
    <row r="1137" ht="17.25" customHeight="1"/>
    <row r="1138" ht="17.25" customHeight="1"/>
    <row r="1139" ht="17.25" customHeight="1"/>
    <row r="1140" ht="17.25" customHeight="1"/>
    <row r="1141" ht="17.25" customHeight="1"/>
    <row r="1142" ht="17.25" customHeight="1"/>
    <row r="1143" ht="17.25" customHeight="1"/>
    <row r="1144" ht="17.25" customHeight="1"/>
    <row r="1145" ht="17.25" customHeight="1"/>
    <row r="1146" ht="17.25" customHeight="1"/>
    <row r="1147" ht="17.25" customHeight="1"/>
    <row r="1148" ht="17.25" customHeight="1"/>
    <row r="1149" ht="17.25" customHeight="1"/>
    <row r="1150" ht="17.25" customHeight="1"/>
    <row r="1151" ht="17.25" customHeight="1"/>
    <row r="1152" ht="17.25" customHeight="1"/>
    <row r="1153" ht="17.25" customHeight="1"/>
    <row r="1154" ht="17.25" customHeight="1"/>
    <row r="1155" ht="17.25" customHeight="1"/>
    <row r="1156" ht="17.25" customHeight="1"/>
    <row r="1157" ht="17.25" customHeight="1"/>
    <row r="1158" ht="17.25" customHeight="1"/>
    <row r="1159" ht="17.25" customHeight="1"/>
    <row r="1160" ht="17.25" customHeight="1"/>
    <row r="1161" ht="17.25" customHeight="1"/>
    <row r="1162" ht="17.25" customHeight="1"/>
    <row r="1163" ht="17.25" customHeight="1"/>
    <row r="1164" ht="17.25" customHeight="1"/>
    <row r="1165" ht="17.25" customHeight="1"/>
    <row r="1166" ht="17.25" customHeight="1"/>
    <row r="1167" ht="17.25" customHeight="1"/>
    <row r="1168" ht="17.25" customHeight="1"/>
    <row r="1169" ht="17.25" customHeight="1"/>
    <row r="1170" ht="17.25" customHeight="1"/>
    <row r="1171" ht="17.25" customHeight="1"/>
    <row r="1172" ht="17.25" customHeight="1"/>
    <row r="1173" ht="17.25" customHeight="1"/>
    <row r="1174" ht="17.25" customHeight="1"/>
    <row r="1175" ht="17.25" customHeight="1"/>
    <row r="1176" ht="17.25" customHeight="1"/>
    <row r="1177" ht="17.25" customHeight="1"/>
    <row r="1178" ht="17.25" customHeight="1"/>
    <row r="1179" ht="17.25" customHeight="1"/>
    <row r="1180" ht="17.25" customHeight="1"/>
    <row r="1181" ht="17.25" customHeight="1"/>
    <row r="1182" ht="17.25" customHeight="1"/>
    <row r="1183" ht="17.25" customHeight="1"/>
    <row r="1184" ht="17.25" customHeight="1"/>
    <row r="1185" ht="17.25" customHeight="1"/>
    <row r="1186" ht="17.25" customHeight="1"/>
    <row r="1187" ht="17.25" customHeight="1"/>
    <row r="1188" ht="17.25" customHeight="1"/>
    <row r="1189" ht="17.25" customHeight="1"/>
    <row r="1190" ht="17.25" customHeight="1"/>
    <row r="1191" ht="17.25" customHeight="1"/>
    <row r="1192" ht="17.25" customHeight="1"/>
    <row r="1193" ht="17.25" customHeight="1"/>
    <row r="1194" ht="17.25" customHeight="1"/>
    <row r="1195" ht="17.25" customHeight="1"/>
    <row r="1196" ht="17.25" customHeight="1"/>
    <row r="1197" ht="17.25" customHeight="1"/>
    <row r="1198" ht="17.25" customHeight="1"/>
    <row r="1199" ht="17.25" customHeight="1"/>
    <row r="1200" ht="17.25" customHeight="1"/>
    <row r="1201" ht="17.25" customHeight="1"/>
    <row r="1202" ht="17.25" customHeight="1"/>
    <row r="1203" ht="17.25" customHeight="1"/>
    <row r="1204" ht="17.25" customHeight="1"/>
    <row r="1205" ht="17.25" customHeight="1"/>
    <row r="1206" ht="17.25" customHeight="1"/>
    <row r="1207" ht="17.25" customHeight="1"/>
    <row r="1208" ht="17.25" customHeight="1"/>
    <row r="1209" ht="17.25" customHeight="1"/>
    <row r="1210" ht="17.25" customHeight="1"/>
    <row r="1211" ht="17.25" customHeight="1"/>
    <row r="1212" ht="17.25" customHeight="1"/>
    <row r="1213" ht="17.25" customHeight="1"/>
    <row r="1214" ht="17.25" customHeight="1"/>
    <row r="1215" ht="17.25" customHeight="1"/>
    <row r="1216" ht="17.25" customHeight="1"/>
    <row r="1217" ht="17.25" customHeight="1"/>
    <row r="1218" ht="17.25" customHeight="1"/>
    <row r="1219" ht="17.25" customHeight="1"/>
    <row r="1220" ht="17.25" customHeight="1"/>
    <row r="1221" ht="17.25" customHeight="1"/>
    <row r="1222" ht="17.25" customHeight="1"/>
    <row r="1223" ht="17.25" customHeight="1"/>
    <row r="1224" ht="17.25" customHeight="1"/>
    <row r="1225" ht="17.25" customHeight="1"/>
    <row r="1226" ht="17.25" customHeight="1"/>
    <row r="1227" ht="17.25" customHeight="1"/>
    <row r="1228" ht="17.25" customHeight="1"/>
    <row r="1229" ht="17.25" customHeight="1"/>
    <row r="1230" ht="17.25" customHeight="1"/>
    <row r="1231" ht="17.25" customHeight="1"/>
    <row r="1232" ht="17.25" customHeight="1"/>
    <row r="1233" ht="17.25" customHeight="1"/>
    <row r="1234" ht="17.25" customHeight="1"/>
    <row r="1235" ht="17.25" customHeight="1"/>
    <row r="1236" ht="17.25" customHeight="1"/>
    <row r="1237" ht="17.25" customHeight="1"/>
    <row r="1238" ht="17.25" customHeight="1"/>
    <row r="1239" ht="17.25" customHeight="1"/>
    <row r="1240" ht="17.25" customHeight="1"/>
    <row r="1241" ht="17.25" customHeight="1"/>
    <row r="1242" ht="17.25" customHeight="1"/>
    <row r="1243" ht="17.25" customHeight="1"/>
    <row r="1244" ht="17.25" customHeight="1"/>
    <row r="1245" ht="17.25" customHeight="1"/>
    <row r="1246" ht="17.25" customHeight="1"/>
    <row r="1247" ht="17.25" customHeight="1"/>
    <row r="1248" ht="17.25" customHeight="1"/>
    <row r="1249" ht="17.25" customHeight="1"/>
    <row r="1250" ht="17.25" customHeight="1"/>
    <row r="1251" ht="17.25" customHeight="1"/>
    <row r="1252" ht="17.25" customHeight="1"/>
    <row r="1253" ht="17.25" customHeight="1"/>
    <row r="1254" ht="17.25" customHeight="1"/>
    <row r="1255" ht="17.25" customHeight="1"/>
    <row r="1256" ht="17.25" customHeight="1"/>
    <row r="1257" ht="17.25" customHeight="1"/>
    <row r="1258" ht="17.25" customHeight="1"/>
    <row r="1259" ht="17.25" customHeight="1"/>
    <row r="1260" ht="17.25" customHeight="1"/>
    <row r="1261" ht="17.25" customHeight="1"/>
    <row r="1262" ht="17.25" customHeight="1"/>
    <row r="1263" ht="17.25" customHeight="1"/>
    <row r="1264" ht="17.25" customHeight="1"/>
    <row r="1265" ht="17.25" customHeight="1"/>
    <row r="1266" ht="17.25" customHeight="1"/>
    <row r="1267" ht="17.25" customHeight="1"/>
    <row r="1268" ht="17.25" customHeight="1"/>
    <row r="1269" ht="17.25" customHeight="1"/>
    <row r="1270" ht="17.25" customHeight="1"/>
    <row r="1271" ht="17.25" customHeight="1"/>
    <row r="1272" ht="17.25" customHeight="1"/>
    <row r="1273" ht="17.25" customHeight="1"/>
    <row r="1274" ht="17.25" customHeight="1"/>
    <row r="1275" ht="17.25" customHeight="1"/>
    <row r="1276" ht="17.25" customHeight="1"/>
    <row r="1277" ht="17.25" customHeight="1"/>
    <row r="1278" ht="17.25" customHeight="1"/>
    <row r="1279" ht="17.25" customHeight="1"/>
    <row r="1280" ht="17.25" customHeight="1"/>
    <row r="1281" ht="17.25" customHeight="1"/>
    <row r="1282" ht="17.25" customHeight="1"/>
    <row r="1283" ht="17.25" customHeight="1"/>
    <row r="1284" ht="17.25" customHeight="1"/>
    <row r="1285" ht="17.25" customHeight="1"/>
    <row r="1286" ht="17.25" customHeight="1"/>
    <row r="1287" ht="17.25" customHeight="1"/>
    <row r="1288" ht="17.25" customHeight="1"/>
    <row r="1289" ht="17.25" customHeight="1"/>
    <row r="1290" ht="17.25" customHeight="1"/>
    <row r="1291" ht="17.25" customHeight="1"/>
    <row r="1292" ht="17.25" customHeight="1"/>
    <row r="1293" ht="17.25" customHeight="1"/>
    <row r="1294" ht="17.25" customHeight="1"/>
    <row r="1295" ht="17.25" customHeight="1"/>
    <row r="1296" ht="17.25" customHeight="1"/>
    <row r="1297" ht="17.25" customHeight="1"/>
    <row r="1298" ht="17.25" customHeight="1"/>
    <row r="1299" ht="17.25" customHeight="1"/>
    <row r="1300" ht="17.25" customHeight="1"/>
    <row r="1301" ht="17.25" customHeight="1"/>
    <row r="1302" ht="17.25" customHeight="1"/>
    <row r="1303" ht="17.25" customHeight="1"/>
    <row r="1304" ht="17.25" customHeight="1"/>
    <row r="1305" ht="17.25" customHeight="1"/>
    <row r="1306" ht="17.25" customHeight="1"/>
    <row r="1307" ht="17.25" customHeight="1"/>
    <row r="1308" ht="17.25" customHeight="1"/>
    <row r="1309" ht="17.25" customHeight="1"/>
    <row r="1310" ht="17.25" customHeight="1"/>
    <row r="1311" ht="17.25" customHeight="1"/>
    <row r="1312" ht="17.25" customHeight="1"/>
    <row r="1313" ht="17.25" customHeight="1"/>
    <row r="1314" ht="17.25" customHeight="1"/>
    <row r="1315" ht="17.25" customHeight="1"/>
    <row r="1316" ht="17.25" customHeight="1"/>
    <row r="1317" ht="17.25" customHeight="1"/>
    <row r="1318" ht="17.25" customHeight="1"/>
    <row r="1319" ht="17.25" customHeight="1"/>
    <row r="1320" ht="17.25" customHeight="1"/>
    <row r="1321" ht="17.25" customHeight="1"/>
    <row r="1322" ht="17.25" customHeight="1"/>
    <row r="1323" ht="17.25" customHeight="1"/>
    <row r="1324" ht="17.25" customHeight="1"/>
    <row r="1325" ht="17.25" customHeight="1"/>
    <row r="1326" ht="17.25" customHeight="1"/>
    <row r="1327" ht="17.25" customHeight="1"/>
    <row r="1328" ht="17.25" customHeight="1"/>
    <row r="1329" ht="17.25" customHeight="1"/>
    <row r="1330" ht="17.25" customHeight="1"/>
    <row r="1331" ht="17.25" customHeight="1"/>
    <row r="1332" ht="17.25" customHeight="1"/>
    <row r="1333" ht="17.25" customHeight="1"/>
    <row r="1334" ht="17.25" customHeight="1"/>
    <row r="1335" ht="17.25" customHeight="1"/>
    <row r="1336" ht="17.25" customHeight="1"/>
    <row r="1337" ht="17.25" customHeight="1"/>
    <row r="1338" ht="17.25" customHeight="1"/>
    <row r="1339" ht="17.25" customHeight="1"/>
    <row r="1340" ht="17.25" customHeight="1"/>
    <row r="1341" ht="17.25" customHeight="1"/>
    <row r="1342" ht="17.25" customHeight="1"/>
    <row r="1343" ht="17.25" customHeight="1"/>
    <row r="1344" ht="17.25" customHeight="1"/>
    <row r="1345" ht="17.25" customHeight="1"/>
    <row r="1346" ht="17.25" customHeight="1"/>
    <row r="1347" ht="17.25" customHeight="1"/>
    <row r="1348" ht="17.25" customHeight="1"/>
    <row r="1349" ht="17.25" customHeight="1"/>
    <row r="1350" ht="17.25" customHeight="1"/>
    <row r="1351" ht="17.25" customHeight="1"/>
    <row r="1352" ht="17.25" customHeight="1"/>
    <row r="1353" ht="17.25" customHeight="1"/>
    <row r="1354" ht="17.25" customHeight="1"/>
    <row r="1355" ht="17.25" customHeight="1"/>
    <row r="1356" ht="17.25" customHeight="1"/>
    <row r="1357" ht="17.25" customHeight="1"/>
    <row r="1358" ht="17.25" customHeight="1"/>
    <row r="1359" ht="17.25" customHeight="1"/>
    <row r="1360" ht="17.25" customHeight="1"/>
    <row r="1361" ht="17.25" customHeight="1"/>
    <row r="1362" ht="17.25" customHeight="1"/>
    <row r="1363" ht="17.25" customHeight="1"/>
    <row r="1364" ht="17.25" customHeight="1"/>
    <row r="1365" ht="17.25" customHeight="1"/>
    <row r="1366" ht="17.25" customHeight="1"/>
    <row r="1367" ht="17.25" customHeight="1"/>
    <row r="1368" ht="17.25" customHeight="1"/>
    <row r="1369" ht="17.25" customHeight="1"/>
    <row r="1370" ht="17.25" customHeight="1"/>
    <row r="1371" ht="17.25" customHeight="1"/>
    <row r="1372" ht="17.25" customHeight="1"/>
    <row r="1373" ht="17.25" customHeight="1"/>
    <row r="1374" ht="17.25" customHeight="1"/>
    <row r="1375" ht="17.25" customHeight="1"/>
    <row r="1376" ht="17.25" customHeight="1"/>
    <row r="1377" ht="17.25" customHeight="1"/>
    <row r="1378" ht="17.25" customHeight="1"/>
    <row r="1379" ht="17.25" customHeight="1"/>
    <row r="1380" ht="17.25" customHeight="1"/>
    <row r="1381" ht="17.25" customHeight="1"/>
    <row r="1382" ht="17.25" customHeight="1"/>
    <row r="1383" ht="17.25" customHeight="1"/>
    <row r="1384" ht="17.25" customHeight="1"/>
    <row r="1385" ht="17.25" customHeight="1"/>
    <row r="1386" ht="17.25" customHeight="1"/>
    <row r="1387" ht="17.25" customHeight="1"/>
    <row r="1388" ht="17.25" customHeight="1"/>
    <row r="1389" ht="17.25" customHeight="1"/>
    <row r="1390" ht="17.25" customHeight="1"/>
    <row r="1391" ht="17.25" customHeight="1"/>
    <row r="1392" ht="17.25" customHeight="1"/>
    <row r="1393" ht="17.25" customHeight="1"/>
    <row r="1394" ht="17.25" customHeight="1"/>
    <row r="1395" ht="17.25" customHeight="1"/>
    <row r="1396" ht="17.25" customHeight="1"/>
    <row r="1397" ht="17.25" customHeight="1"/>
    <row r="1398" ht="17.25" customHeight="1"/>
    <row r="1399" ht="17.25" customHeight="1"/>
    <row r="1400" ht="17.25" customHeight="1"/>
    <row r="1401" ht="17.25" customHeight="1"/>
    <row r="1402" ht="17.25" customHeight="1"/>
    <row r="1403" ht="17.25" customHeight="1"/>
    <row r="1404" ht="17.25" customHeight="1"/>
    <row r="1405" ht="17.25" customHeight="1"/>
    <row r="1406" ht="17.25" customHeight="1"/>
    <row r="1407" ht="17.25" customHeight="1"/>
    <row r="1408" ht="17.25" customHeight="1"/>
    <row r="1409" ht="17.25" customHeight="1"/>
    <row r="1410" ht="17.25" customHeight="1"/>
    <row r="1411" ht="17.25" customHeight="1"/>
    <row r="1412" ht="17.25" customHeight="1"/>
    <row r="1413" ht="17.25" customHeight="1"/>
    <row r="1414" ht="17.25" customHeight="1"/>
    <row r="1415" ht="17.25" customHeight="1"/>
    <row r="1416" ht="17.25" customHeight="1"/>
    <row r="1417" ht="17.25" customHeight="1"/>
    <row r="1418" ht="17.25" customHeight="1"/>
    <row r="1419" ht="17.25" customHeight="1"/>
    <row r="1420" ht="17.25" customHeight="1"/>
    <row r="1421" ht="17.25" customHeight="1"/>
    <row r="1422" ht="17.25" customHeight="1"/>
    <row r="1423" ht="17.25" customHeight="1"/>
    <row r="1424" ht="17.25" customHeight="1"/>
    <row r="1425" ht="17.25" customHeight="1"/>
    <row r="1426" ht="17.25" customHeight="1"/>
    <row r="1427" ht="17.25" customHeight="1"/>
    <row r="1428" ht="17.25" customHeight="1"/>
    <row r="1429" ht="17.25" customHeight="1"/>
    <row r="1430" ht="17.25" customHeight="1"/>
    <row r="1431" ht="17.25" customHeight="1"/>
    <row r="1432" ht="17.25" customHeight="1"/>
    <row r="1433" ht="17.25" customHeight="1"/>
    <row r="1434" ht="17.25" customHeight="1"/>
    <row r="1435" ht="17.25" customHeight="1"/>
    <row r="1436" ht="17.25" customHeight="1"/>
    <row r="1437" ht="17.25" customHeight="1"/>
    <row r="1438" ht="17.25" customHeight="1"/>
    <row r="1439" ht="17.25" customHeight="1"/>
    <row r="1440" ht="17.25" customHeight="1"/>
    <row r="1441" ht="17.25" customHeight="1"/>
    <row r="1442" ht="17.25" customHeight="1"/>
    <row r="1443" ht="17.25" customHeight="1"/>
    <row r="1444" ht="17.25" customHeight="1"/>
    <row r="1445" ht="17.25" customHeight="1"/>
    <row r="1446" ht="17.25" customHeight="1"/>
    <row r="1447" ht="17.25" customHeight="1"/>
    <row r="1448" ht="17.25" customHeight="1"/>
    <row r="1449" ht="17.25" customHeight="1"/>
    <row r="1450" ht="17.25" customHeight="1"/>
    <row r="1451" ht="17.25" customHeight="1"/>
    <row r="1452" ht="17.25" customHeight="1"/>
    <row r="1453" ht="17.25" customHeight="1"/>
    <row r="1454" ht="17.25" customHeight="1"/>
    <row r="1455" ht="17.25" customHeight="1"/>
    <row r="1456" ht="17.25" customHeight="1"/>
    <row r="1457" ht="17.25" customHeight="1"/>
    <row r="1458" ht="17.25" customHeight="1"/>
    <row r="1459" ht="17.25" customHeight="1"/>
    <row r="1460" ht="17.25" customHeight="1"/>
    <row r="1461" ht="17.25" customHeight="1"/>
    <row r="1462" ht="17.25" customHeight="1"/>
    <row r="1463" ht="17.25" customHeight="1"/>
    <row r="1464" ht="17.25" customHeight="1"/>
    <row r="1465" ht="17.25" customHeight="1"/>
    <row r="1466" ht="17.25" customHeight="1"/>
    <row r="1467" ht="17.25" customHeight="1"/>
    <row r="1468" ht="17.25" customHeight="1"/>
    <row r="1469" ht="17.25" customHeight="1"/>
    <row r="1470" ht="17.25" customHeight="1"/>
    <row r="1471" ht="17.25" customHeight="1"/>
    <row r="1472" ht="17.25" customHeight="1"/>
    <row r="1473" ht="17.25" customHeight="1"/>
    <row r="1474" ht="17.25" customHeight="1"/>
    <row r="1475" ht="17.25" customHeight="1"/>
    <row r="1476" ht="17.25" customHeight="1"/>
    <row r="1477" ht="17.25" customHeight="1"/>
    <row r="1478" ht="17.25" customHeight="1"/>
    <row r="1479" ht="17.25" customHeight="1"/>
    <row r="1480" ht="17.25" customHeight="1"/>
    <row r="1481" ht="17.25" customHeight="1"/>
    <row r="1482" ht="17.25" customHeight="1"/>
    <row r="1483" ht="17.25" customHeight="1"/>
    <row r="1484" ht="17.25" customHeight="1"/>
    <row r="1485" ht="17.25" customHeight="1"/>
    <row r="1486" ht="17.25" customHeight="1"/>
    <row r="1487" ht="17.25" customHeight="1"/>
    <row r="1488" ht="17.25" customHeight="1"/>
    <row r="1489" ht="17.25" customHeight="1"/>
    <row r="1490" ht="17.25" customHeight="1"/>
    <row r="1491" ht="17.25" customHeight="1"/>
    <row r="1492" ht="17.25" customHeight="1"/>
    <row r="1493" ht="17.25" customHeight="1"/>
    <row r="1494" ht="17.25" customHeight="1"/>
    <row r="1495" ht="17.25" customHeight="1"/>
    <row r="1496" ht="17.25" customHeight="1"/>
    <row r="1497" ht="17.25" customHeight="1"/>
    <row r="1498" ht="17.25" customHeight="1"/>
    <row r="1499" ht="17.25" customHeight="1"/>
    <row r="1500" ht="17.25" customHeight="1"/>
    <row r="1501" ht="17.25" customHeight="1"/>
    <row r="1502" ht="17.25" customHeight="1"/>
    <row r="1503" ht="17.25" customHeight="1"/>
    <row r="1504" ht="17.25" customHeight="1"/>
    <row r="1505" ht="17.25" customHeight="1"/>
    <row r="1506" ht="17.25" customHeight="1"/>
    <row r="1507" ht="17.25" customHeight="1"/>
    <row r="1508" ht="17.25" customHeight="1"/>
    <row r="1509" ht="17.25" customHeight="1"/>
    <row r="1510" ht="17.25" customHeight="1"/>
    <row r="1511" ht="17.25" customHeight="1"/>
    <row r="1512" ht="17.25" customHeight="1"/>
    <row r="1513" ht="17.25" customHeight="1"/>
    <row r="1514" ht="17.25" customHeight="1"/>
    <row r="1515" ht="17.25" customHeight="1"/>
    <row r="1516" ht="17.25" customHeight="1"/>
    <row r="1517" ht="17.25" customHeight="1"/>
    <row r="1518" ht="17.25" customHeight="1"/>
    <row r="1519" ht="17.25" customHeight="1"/>
    <row r="1520" ht="17.25" customHeight="1"/>
    <row r="1521" ht="17.25" customHeight="1"/>
    <row r="1522" ht="17.25" customHeight="1"/>
    <row r="1523" ht="17.25" customHeight="1"/>
    <row r="1524" ht="17.25" customHeight="1"/>
    <row r="1525" ht="17.25" customHeight="1"/>
    <row r="1526" ht="17.25" customHeight="1"/>
    <row r="1527" ht="17.25" customHeight="1"/>
    <row r="1528" ht="17.25" customHeight="1"/>
    <row r="1529" ht="17.25" customHeight="1"/>
    <row r="1530" ht="17.25" customHeight="1"/>
    <row r="1531" ht="17.25" customHeight="1"/>
    <row r="1532" ht="17.25" customHeight="1"/>
    <row r="1533" ht="17.25" customHeight="1"/>
    <row r="1534" ht="17.25" customHeight="1"/>
    <row r="1535" ht="17.25" customHeight="1"/>
    <row r="1536" ht="17.25" customHeight="1"/>
    <row r="1537" ht="17.25" customHeight="1"/>
    <row r="1538" ht="17.25" customHeight="1"/>
    <row r="1539" ht="17.25" customHeight="1"/>
    <row r="1540" ht="17.25" customHeight="1"/>
    <row r="1541" ht="17.25" customHeight="1"/>
    <row r="1542" ht="17.25" customHeight="1"/>
    <row r="1543" ht="17.25" customHeight="1"/>
    <row r="1544" ht="17.25" customHeight="1"/>
    <row r="1545" ht="17.25" customHeight="1"/>
    <row r="1546" ht="17.25" customHeight="1"/>
    <row r="1547" ht="17.25" customHeight="1"/>
    <row r="1548" ht="17.25" customHeight="1"/>
    <row r="1549" ht="17.25" customHeight="1"/>
    <row r="1550" ht="17.25" customHeight="1"/>
    <row r="1551" ht="17.25" customHeight="1"/>
    <row r="1552" ht="17.25" customHeight="1"/>
    <row r="1553" ht="17.25" customHeight="1"/>
    <row r="1554" ht="17.25" customHeight="1"/>
    <row r="1555" ht="17.25" customHeight="1"/>
    <row r="1556" ht="17.25" customHeight="1"/>
    <row r="1557" ht="17.25" customHeight="1"/>
    <row r="1558" ht="17.25" customHeight="1"/>
    <row r="1559" ht="17.25" customHeight="1"/>
    <row r="1560" ht="17.25" customHeight="1"/>
    <row r="1561" ht="17.25" customHeight="1"/>
    <row r="1562" ht="17.25" customHeight="1"/>
    <row r="1563" ht="17.25" customHeight="1"/>
    <row r="1564" ht="17.25" customHeight="1"/>
    <row r="1565" ht="17.25" customHeight="1"/>
    <row r="1566" ht="17.25" customHeight="1"/>
    <row r="1567" ht="17.25" customHeight="1"/>
    <row r="1568" ht="17.25" customHeight="1"/>
    <row r="1569" ht="17.25" customHeight="1"/>
    <row r="1570" ht="17.25" customHeight="1"/>
    <row r="1571" ht="17.25" customHeight="1"/>
    <row r="1572" ht="17.25" customHeight="1"/>
    <row r="1573" ht="17.25" customHeight="1"/>
    <row r="1574" ht="17.25" customHeight="1"/>
    <row r="1575" ht="17.25" customHeight="1"/>
    <row r="1576" ht="17.25" customHeight="1"/>
    <row r="1577" ht="17.25" customHeight="1"/>
    <row r="1578" ht="17.25" customHeight="1"/>
    <row r="1579" ht="17.25" customHeight="1"/>
    <row r="1580" ht="17.25" customHeight="1"/>
    <row r="1581" ht="17.25" customHeight="1"/>
    <row r="1582" ht="17.25" customHeight="1"/>
    <row r="1583" ht="17.25" customHeight="1"/>
    <row r="1584" ht="17.25" customHeight="1"/>
    <row r="1585" ht="17.25" customHeight="1"/>
    <row r="1586" ht="17.25" customHeight="1"/>
    <row r="1587" ht="17.25" customHeight="1"/>
    <row r="1588" ht="17.25" customHeight="1"/>
    <row r="1589" ht="17.25" customHeight="1"/>
    <row r="1590" ht="17.25" customHeight="1"/>
    <row r="1591" ht="17.25" customHeight="1"/>
    <row r="1592" ht="17.25" customHeight="1"/>
    <row r="1593" ht="17.25" customHeight="1"/>
    <row r="1594" ht="17.25" customHeight="1"/>
    <row r="1595" ht="17.25" customHeight="1"/>
    <row r="1596" ht="17.25" customHeight="1"/>
    <row r="1597" ht="17.25" customHeight="1"/>
    <row r="1598" ht="17.25" customHeight="1"/>
    <row r="1599" ht="17.25" customHeight="1"/>
    <row r="1600" ht="17.25" customHeight="1"/>
    <row r="1601" ht="17.25" customHeight="1"/>
    <row r="1602" ht="17.25" customHeight="1"/>
    <row r="1603" ht="17.25" customHeight="1"/>
    <row r="1604" ht="17.25" customHeight="1"/>
    <row r="1605" ht="17.25" customHeight="1"/>
    <row r="1606" ht="17.25" customHeight="1"/>
    <row r="1607" ht="17.25" customHeight="1"/>
    <row r="1608" ht="17.25" customHeight="1"/>
    <row r="1609" ht="17.25" customHeight="1"/>
    <row r="1610" ht="17.25" customHeight="1"/>
    <row r="1611" ht="17.25" customHeight="1"/>
    <row r="1612" ht="17.25" customHeight="1"/>
    <row r="1613" ht="17.25" customHeight="1"/>
    <row r="1614" ht="17.25" customHeight="1"/>
    <row r="1615" ht="17.25" customHeight="1"/>
    <row r="1616" ht="17.25" customHeight="1"/>
    <row r="1617" ht="17.25" customHeight="1"/>
    <row r="1618" ht="17.25" customHeight="1"/>
    <row r="1619" ht="17.25" customHeight="1"/>
    <row r="1620" ht="17.25" customHeight="1"/>
    <row r="1621" ht="17.25" customHeight="1"/>
    <row r="1622" ht="17.25" customHeight="1"/>
    <row r="1623" ht="17.25" customHeight="1"/>
    <row r="1624" ht="17.25" customHeight="1"/>
    <row r="1625" ht="17.25" customHeight="1"/>
    <row r="1626" ht="17.25" customHeight="1"/>
    <row r="1627" ht="17.25" customHeight="1"/>
    <row r="1628" ht="17.25" customHeight="1"/>
    <row r="1629" ht="17.25" customHeight="1"/>
    <row r="1630" ht="17.25" customHeight="1"/>
    <row r="1631" ht="17.25" customHeight="1"/>
    <row r="1632" ht="17.25" customHeight="1"/>
    <row r="1633" ht="17.25" customHeight="1"/>
    <row r="1634" ht="17.25" customHeight="1"/>
    <row r="1635" ht="17.25" customHeight="1"/>
    <row r="1636" ht="17.25" customHeight="1"/>
    <row r="1637" ht="17.25" customHeight="1"/>
    <row r="1638" ht="17.25" customHeight="1"/>
    <row r="1639" ht="17.25" customHeight="1"/>
    <row r="1640" ht="17.25" customHeight="1"/>
    <row r="1641" ht="17.25" customHeight="1"/>
    <row r="1642" ht="17.25" customHeight="1"/>
    <row r="1643" ht="17.25" customHeight="1"/>
    <row r="1644" ht="17.25" customHeight="1"/>
    <row r="1645" ht="17.25" customHeight="1"/>
    <row r="1646" ht="17.25" customHeight="1"/>
    <row r="1647" ht="17.25" customHeight="1"/>
    <row r="1648" ht="17.25" customHeight="1"/>
    <row r="1649" ht="17.25" customHeight="1"/>
    <row r="1650" ht="17.25" customHeight="1"/>
    <row r="1651" ht="17.25" customHeight="1"/>
    <row r="1652" ht="17.25" customHeight="1"/>
    <row r="1653" ht="17.25" customHeight="1"/>
    <row r="1654" ht="17.25" customHeight="1"/>
    <row r="1655" ht="17.25" customHeight="1"/>
    <row r="1656" ht="17.25" customHeight="1"/>
    <row r="1657" ht="17.25" customHeight="1"/>
    <row r="1658" ht="17.25" customHeight="1"/>
    <row r="1659" ht="17.25" customHeight="1"/>
    <row r="1660" ht="17.25" customHeight="1"/>
    <row r="1661" ht="17.25" customHeight="1"/>
    <row r="1662" ht="17.25" customHeight="1"/>
    <row r="1663" ht="17.25" customHeight="1"/>
    <row r="1664" ht="17.25" customHeight="1"/>
    <row r="1665" ht="17.25" customHeight="1"/>
    <row r="1666" ht="17.25" customHeight="1"/>
    <row r="1667" ht="17.25" customHeight="1"/>
    <row r="1668" ht="17.25" customHeight="1"/>
    <row r="1669" ht="17.25" customHeight="1"/>
    <row r="1670" ht="17.25" customHeight="1"/>
    <row r="1671" ht="17.25" customHeight="1"/>
    <row r="1672" ht="17.25" customHeight="1"/>
    <row r="1673" ht="17.25" customHeight="1"/>
    <row r="1674" ht="17.25" customHeight="1"/>
    <row r="1675" ht="17.25" customHeight="1"/>
    <row r="1676" ht="17.25" customHeight="1"/>
    <row r="1677" ht="17.25" customHeight="1"/>
    <row r="1678" ht="17.25" customHeight="1"/>
    <row r="1679" ht="17.25" customHeight="1"/>
    <row r="1680" ht="17.25" customHeight="1"/>
    <row r="1681" ht="17.25" customHeight="1"/>
    <row r="1682" ht="17.25" customHeight="1"/>
    <row r="1683" ht="17.25" customHeight="1"/>
    <row r="1684" ht="17.25" customHeight="1"/>
    <row r="1685" ht="17.25" customHeight="1"/>
    <row r="1686" ht="17.25" customHeight="1"/>
    <row r="1687" ht="17.25" customHeight="1"/>
    <row r="1688" ht="17.25" customHeight="1"/>
    <row r="1689" ht="17.25" customHeight="1"/>
    <row r="1690" ht="17.25" customHeight="1"/>
    <row r="1691" ht="17.25" customHeight="1"/>
    <row r="1692" ht="17.25" customHeight="1"/>
    <row r="1693" ht="17.25" customHeight="1"/>
    <row r="1694" ht="17.25" customHeight="1"/>
    <row r="1695" ht="17.25" customHeight="1"/>
    <row r="1696" ht="17.25" customHeight="1"/>
    <row r="1697" ht="17.25" customHeight="1"/>
    <row r="1698" ht="17.25" customHeight="1"/>
    <row r="1699" ht="17.25" customHeight="1"/>
    <row r="1700" ht="17.25" customHeight="1"/>
    <row r="1701" ht="17.25" customHeight="1"/>
    <row r="1702" ht="17.25" customHeight="1"/>
    <row r="1703" ht="17.25" customHeight="1"/>
    <row r="1704" ht="17.25" customHeight="1"/>
    <row r="1705" ht="17.25" customHeight="1"/>
    <row r="1706" ht="17.25" customHeight="1"/>
    <row r="1707" ht="17.25" customHeight="1"/>
    <row r="1708" ht="17.25" customHeight="1"/>
    <row r="1709" ht="17.25" customHeight="1"/>
    <row r="1710" ht="17.25" customHeight="1"/>
    <row r="1711" ht="17.25" customHeight="1"/>
    <row r="1712" ht="17.25" customHeight="1"/>
    <row r="1713" ht="17.25" customHeight="1"/>
    <row r="1714" ht="17.25" customHeight="1"/>
    <row r="1715" ht="17.25" customHeight="1"/>
    <row r="1716" ht="17.25" customHeight="1"/>
    <row r="1717" ht="17.25" customHeight="1"/>
    <row r="1718" ht="17.25" customHeight="1"/>
    <row r="1719" ht="17.25" customHeight="1"/>
    <row r="1720" ht="17.25" customHeight="1"/>
    <row r="1721" ht="17.25" customHeight="1"/>
    <row r="1722" ht="17.25" customHeight="1"/>
    <row r="1723" ht="17.25" customHeight="1"/>
    <row r="1724" ht="17.25" customHeight="1"/>
    <row r="1725" ht="17.25" customHeight="1"/>
    <row r="1726" ht="17.25" customHeight="1"/>
    <row r="1727" ht="17.25" customHeight="1"/>
    <row r="1728" ht="17.25" customHeight="1"/>
    <row r="1729" ht="17.25" customHeight="1"/>
    <row r="1730" ht="17.25" customHeight="1"/>
    <row r="1731" ht="17.25" customHeight="1"/>
    <row r="1732" ht="17.25" customHeight="1"/>
    <row r="1733" ht="17.25" customHeight="1"/>
    <row r="1734" ht="17.25" customHeight="1"/>
    <row r="1735" ht="17.25" customHeight="1"/>
    <row r="1736" ht="17.25" customHeight="1"/>
    <row r="1737" ht="17.25" customHeight="1"/>
    <row r="1738" ht="17.25" customHeight="1"/>
    <row r="1739" ht="17.25" customHeight="1"/>
    <row r="1740" ht="17.25" customHeight="1"/>
    <row r="1741" ht="17.25" customHeight="1"/>
    <row r="1742" ht="17.25" customHeight="1"/>
    <row r="1743" ht="17.25" customHeight="1"/>
    <row r="1744" ht="17.25" customHeight="1"/>
    <row r="1745" ht="17.25" customHeight="1"/>
    <row r="1746" ht="17.25" customHeight="1"/>
    <row r="1747" ht="17.25" customHeight="1"/>
    <row r="1748" ht="17.25" customHeight="1"/>
    <row r="1749" ht="17.25" customHeight="1"/>
    <row r="1750" ht="17.25" customHeight="1"/>
    <row r="1751" ht="17.25" customHeight="1"/>
    <row r="1752" ht="17.25" customHeight="1"/>
    <row r="1753" ht="17.25" customHeight="1"/>
    <row r="1754" ht="17.25" customHeight="1"/>
    <row r="1755" ht="17.25" customHeight="1"/>
    <row r="1756" ht="17.25" customHeight="1"/>
    <row r="1757" ht="17.25" customHeight="1"/>
    <row r="1758" ht="17.25" customHeight="1"/>
    <row r="1759" ht="17.25" customHeight="1"/>
    <row r="1760" ht="17.25" customHeight="1"/>
    <row r="1761" ht="17.25" customHeight="1"/>
    <row r="1762" ht="17.25" customHeight="1"/>
    <row r="1763" ht="17.25" customHeight="1"/>
    <row r="1764" ht="17.25" customHeight="1"/>
    <row r="1765" ht="17.25" customHeight="1"/>
    <row r="1766" ht="17.25" customHeight="1"/>
    <row r="1767" ht="17.25" customHeight="1"/>
    <row r="1768" ht="17.25" customHeight="1"/>
    <row r="1769" ht="17.25" customHeight="1"/>
    <row r="1770" ht="17.25" customHeight="1"/>
    <row r="1771" ht="17.25" customHeight="1"/>
    <row r="1772" ht="17.25" customHeight="1"/>
    <row r="1773" ht="17.25" customHeight="1"/>
    <row r="1774" ht="17.25" customHeight="1"/>
    <row r="1775" ht="17.25" customHeight="1"/>
    <row r="1776" ht="17.25" customHeight="1"/>
    <row r="1777" ht="17.25" customHeight="1"/>
    <row r="1778" ht="17.25" customHeight="1"/>
    <row r="1779" ht="17.25" customHeight="1"/>
    <row r="1780" ht="17.25" customHeight="1"/>
    <row r="1781" ht="17.25" customHeight="1"/>
    <row r="1782" ht="17.25" customHeight="1"/>
    <row r="1783" ht="17.25" customHeight="1"/>
    <row r="1784" ht="17.25" customHeight="1"/>
    <row r="1785" ht="17.25" customHeight="1"/>
    <row r="1786" ht="17.25" customHeight="1"/>
    <row r="1787" ht="17.25" customHeight="1"/>
    <row r="1788" ht="17.25" customHeight="1"/>
    <row r="1789" ht="17.25" customHeight="1"/>
    <row r="1790" ht="17.25" customHeight="1"/>
    <row r="1791" ht="17.25" customHeight="1"/>
    <row r="1792" ht="17.25" customHeight="1"/>
    <row r="1793" ht="17.25" customHeight="1"/>
    <row r="1794" ht="17.25" customHeight="1"/>
    <row r="1795" ht="17.25" customHeight="1"/>
    <row r="1796" ht="17.25" customHeight="1"/>
    <row r="1797" ht="17.25" customHeight="1"/>
    <row r="1798" ht="17.25" customHeight="1"/>
    <row r="1799" ht="17.25" customHeight="1"/>
    <row r="1800" ht="17.25" customHeight="1"/>
    <row r="1801" ht="17.25" customHeight="1"/>
    <row r="1802" ht="17.25" customHeight="1"/>
    <row r="1803" ht="17.25" customHeight="1"/>
    <row r="1804" ht="17.25" customHeight="1"/>
    <row r="1805" ht="17.25" customHeight="1"/>
    <row r="1806" ht="17.25" customHeight="1"/>
    <row r="1807" ht="17.25" customHeight="1"/>
    <row r="1808" ht="17.25" customHeight="1"/>
    <row r="1809" ht="17.25" customHeight="1"/>
    <row r="1810" ht="17.25" customHeight="1"/>
    <row r="1811" ht="17.25" customHeight="1"/>
    <row r="1812" ht="17.25" customHeight="1"/>
    <row r="1813" ht="17.25" customHeight="1"/>
    <row r="1814" ht="17.25" customHeight="1"/>
    <row r="1815" ht="17.25" customHeight="1"/>
    <row r="1816" ht="17.25" customHeight="1"/>
    <row r="1817" ht="17.25" customHeight="1"/>
    <row r="1818" ht="17.25" customHeight="1"/>
    <row r="1819" ht="17.25" customHeight="1"/>
    <row r="1820" ht="17.25" customHeight="1"/>
    <row r="1821" ht="17.25" customHeight="1"/>
    <row r="1822" ht="17.25" customHeight="1"/>
    <row r="1823" ht="17.25" customHeight="1"/>
    <row r="1824" ht="17.25" customHeight="1"/>
    <row r="1825" ht="17.25" customHeight="1"/>
    <row r="1826" ht="17.25" customHeight="1"/>
    <row r="1827" ht="17.25" customHeight="1"/>
    <row r="1828" ht="17.25" customHeight="1"/>
    <row r="1829" ht="17.25" customHeight="1"/>
    <row r="1830" ht="17.25" customHeight="1"/>
    <row r="1831" ht="17.25" customHeight="1"/>
    <row r="1832" ht="17.25" customHeight="1"/>
    <row r="1833" ht="17.25" customHeight="1"/>
    <row r="1834" ht="17.25" customHeight="1"/>
    <row r="1835" ht="17.25" customHeight="1"/>
    <row r="1836" ht="17.25" customHeight="1"/>
    <row r="1837" ht="17.25" customHeight="1"/>
    <row r="1838" ht="17.25" customHeight="1"/>
    <row r="1839" ht="17.25" customHeight="1"/>
    <row r="1840" ht="17.25" customHeight="1"/>
    <row r="1841" ht="17.25" customHeight="1"/>
    <row r="1842" ht="17.25" customHeight="1"/>
    <row r="1843" ht="17.25" customHeight="1"/>
    <row r="1844" ht="17.25" customHeight="1"/>
    <row r="1845" ht="17.25" customHeight="1"/>
    <row r="1846" ht="17.25" customHeight="1"/>
    <row r="1847" ht="17.25" customHeight="1"/>
    <row r="1848" ht="17.25" customHeight="1"/>
    <row r="1849" ht="17.25" customHeight="1"/>
    <row r="1850" ht="17.25" customHeight="1"/>
    <row r="1851" ht="17.25" customHeight="1"/>
    <row r="1852" ht="17.25" customHeight="1"/>
    <row r="1853" ht="17.25" customHeight="1"/>
    <row r="1854" ht="17.25" customHeight="1"/>
    <row r="1855" ht="17.25" customHeight="1"/>
    <row r="1856" ht="17.25" customHeight="1"/>
    <row r="1857" ht="17.25" customHeight="1"/>
    <row r="1858" ht="17.25" customHeight="1"/>
    <row r="1859" ht="17.25" customHeight="1"/>
    <row r="1860" ht="17.25" customHeight="1"/>
    <row r="1861" ht="17.25" customHeight="1"/>
    <row r="1862" ht="17.25" customHeight="1"/>
    <row r="1863" ht="17.25" customHeight="1"/>
    <row r="1864" ht="17.25" customHeight="1"/>
    <row r="1865" ht="17.25" customHeight="1"/>
    <row r="1866" ht="17.25" customHeight="1"/>
    <row r="1867" ht="17.25" customHeight="1"/>
    <row r="1868" ht="17.25" customHeight="1"/>
    <row r="1869" ht="17.25" customHeight="1"/>
    <row r="1870" ht="17.25" customHeight="1"/>
    <row r="1871" ht="17.25" customHeight="1"/>
    <row r="1872" ht="17.25" customHeight="1"/>
    <row r="1873" ht="17.25" customHeight="1"/>
    <row r="1874" ht="17.25" customHeight="1"/>
    <row r="1875" ht="17.25" customHeight="1"/>
    <row r="1876" ht="17.25" customHeight="1"/>
    <row r="1877" ht="17.25" customHeight="1"/>
    <row r="1878" ht="17.25" customHeight="1"/>
    <row r="1879" ht="17.25" customHeight="1"/>
    <row r="1880" ht="17.25" customHeight="1"/>
    <row r="1881" ht="17.25" customHeight="1"/>
    <row r="1882" ht="17.25" customHeight="1"/>
    <row r="1883" ht="17.25" customHeight="1"/>
    <row r="1884" ht="17.25" customHeight="1"/>
    <row r="1885" ht="17.25" customHeight="1"/>
    <row r="1886" ht="17.25" customHeight="1"/>
    <row r="1887" ht="17.25" customHeight="1"/>
    <row r="1888" ht="17.25" customHeight="1"/>
    <row r="1889" ht="17.25" customHeight="1"/>
    <row r="1890" ht="17.25" customHeight="1"/>
    <row r="1891" ht="17.25" customHeight="1"/>
    <row r="1892" ht="17.25" customHeight="1"/>
    <row r="1893" ht="17.25" customHeight="1"/>
    <row r="1894" ht="17.25" customHeight="1"/>
    <row r="1895" ht="17.25" customHeight="1"/>
    <row r="1896" ht="17.25" customHeight="1"/>
    <row r="1897" ht="17.25" customHeight="1"/>
    <row r="1898" ht="17.25" customHeight="1"/>
    <row r="1899" ht="17.25" customHeight="1"/>
    <row r="1900" ht="17.25" customHeight="1"/>
    <row r="1901" ht="17.25" customHeight="1"/>
    <row r="1902" ht="17.25" customHeight="1"/>
    <row r="1903" ht="17.25" customHeight="1"/>
    <row r="1904" ht="17.25" customHeight="1"/>
    <row r="1905" ht="17.25" customHeight="1"/>
    <row r="1906" ht="17.25" customHeight="1"/>
    <row r="1907" ht="17.25" customHeight="1"/>
    <row r="1908" ht="17.25" customHeight="1"/>
    <row r="1909" ht="17.25" customHeight="1"/>
    <row r="1910" ht="17.25" customHeight="1"/>
    <row r="1911" ht="17.25" customHeight="1"/>
    <row r="1912" ht="17.25" customHeight="1"/>
    <row r="1913" ht="17.25" customHeight="1"/>
    <row r="1914" ht="17.25" customHeight="1"/>
    <row r="1915" ht="17.25" customHeight="1"/>
    <row r="1916" ht="17.25" customHeight="1"/>
    <row r="1917" ht="17.25" customHeight="1"/>
    <row r="1918" ht="17.25" customHeight="1"/>
    <row r="1919" ht="17.25" customHeight="1"/>
    <row r="1920" ht="17.25" customHeight="1"/>
    <row r="1921" ht="17.25" customHeight="1"/>
    <row r="1922" ht="17.25" customHeight="1"/>
    <row r="1923" ht="17.25" customHeight="1"/>
    <row r="1924" ht="17.25" customHeight="1"/>
    <row r="1925" ht="17.25" customHeight="1"/>
    <row r="1926" ht="17.25" customHeight="1"/>
    <row r="1927" ht="17.25" customHeight="1"/>
    <row r="1928" ht="17.25" customHeight="1"/>
    <row r="1929" ht="17.25" customHeight="1"/>
    <row r="1930" ht="17.25" customHeight="1"/>
    <row r="1931" ht="17.25" customHeight="1"/>
    <row r="1932" ht="17.25" customHeight="1"/>
    <row r="1933" ht="17.25" customHeight="1"/>
    <row r="1934" ht="17.25" customHeight="1"/>
    <row r="1935" ht="17.25" customHeight="1"/>
    <row r="1936" ht="17.25" customHeight="1"/>
    <row r="1937" ht="17.25" customHeight="1"/>
    <row r="1938" ht="17.25" customHeight="1"/>
    <row r="1939" ht="17.25" customHeight="1"/>
    <row r="1940" ht="17.25" customHeight="1"/>
    <row r="1941" ht="17.25" customHeight="1"/>
    <row r="1942" ht="17.25" customHeight="1"/>
    <row r="1943" ht="17.25" customHeight="1"/>
    <row r="1944" ht="17.25" customHeight="1"/>
    <row r="1945" ht="17.25" customHeight="1"/>
    <row r="1946" ht="17.25" customHeight="1"/>
    <row r="1947" ht="17.25" customHeight="1"/>
    <row r="1948" ht="17.25" customHeight="1"/>
    <row r="1949" ht="17.25" customHeight="1"/>
    <row r="1950" ht="17.25" customHeight="1"/>
    <row r="1951" ht="17.25" customHeight="1"/>
    <row r="1952" ht="17.25" customHeight="1"/>
    <row r="1953" ht="17.25" customHeight="1"/>
    <row r="1954" ht="17.25" customHeight="1"/>
    <row r="1955" ht="17.25" customHeight="1"/>
    <row r="1956" ht="17.25" customHeight="1"/>
    <row r="1957" ht="17.25" customHeight="1"/>
    <row r="1958" ht="17.25" customHeight="1"/>
    <row r="1959" ht="17.25" customHeight="1"/>
    <row r="1960" ht="17.25" customHeight="1"/>
    <row r="1961" ht="17.25" customHeight="1"/>
    <row r="1962" ht="17.25" customHeight="1"/>
    <row r="1963" ht="17.25" customHeight="1"/>
    <row r="1964" ht="17.25" customHeight="1"/>
    <row r="1965" ht="17.25" customHeight="1"/>
    <row r="1966" ht="17.25" customHeight="1"/>
    <row r="1967" ht="17.25" customHeight="1"/>
    <row r="1968" ht="17.25" customHeight="1"/>
    <row r="1969" ht="17.25" customHeight="1"/>
    <row r="1970" ht="17.25" customHeight="1"/>
    <row r="1971" ht="17.25" customHeight="1"/>
    <row r="1972" ht="17.25" customHeight="1"/>
    <row r="1973" ht="17.25" customHeight="1"/>
    <row r="1974" ht="17.25" customHeight="1"/>
    <row r="1975" ht="17.25" customHeight="1"/>
    <row r="1976" ht="17.25" customHeight="1"/>
    <row r="1977" ht="17.25" customHeight="1"/>
    <row r="1978" ht="17.25" customHeight="1"/>
    <row r="1979" ht="17.25" customHeight="1"/>
    <row r="1980" ht="17.25" customHeight="1"/>
    <row r="1981" ht="17.25" customHeight="1"/>
    <row r="1982" ht="17.25" customHeight="1"/>
    <row r="1983" ht="17.25" customHeight="1"/>
    <row r="1984" ht="17.25" customHeight="1"/>
    <row r="1985" ht="17.25" customHeight="1"/>
    <row r="1986" ht="17.25" customHeight="1"/>
    <row r="1987" ht="17.25" customHeight="1"/>
    <row r="1988" ht="17.25" customHeight="1"/>
    <row r="1989" ht="17.25" customHeight="1"/>
    <row r="1990" ht="17.25" customHeight="1"/>
    <row r="1991" ht="17.25" customHeight="1"/>
    <row r="1992" ht="17.25" customHeight="1"/>
    <row r="1993" ht="17.25" customHeight="1"/>
    <row r="1994" ht="17.25" customHeight="1"/>
    <row r="1995" ht="17.25" customHeight="1"/>
    <row r="1996" ht="17.25" customHeight="1"/>
    <row r="1997" ht="17.25" customHeight="1"/>
    <row r="1998" ht="17.25" customHeight="1"/>
    <row r="1999" ht="17.25" customHeight="1"/>
    <row r="2000" ht="17.25" customHeight="1"/>
    <row r="2001" ht="17.25" customHeight="1"/>
    <row r="2002" ht="17.25" customHeight="1"/>
    <row r="2003" ht="17.25" customHeight="1"/>
    <row r="2004" ht="17.25" customHeight="1"/>
    <row r="2005" ht="17.25" customHeight="1"/>
    <row r="2006" ht="17.25" customHeight="1"/>
    <row r="2007" ht="17.25" customHeight="1"/>
    <row r="2008" ht="17.25" customHeight="1"/>
    <row r="2009" ht="17.25" customHeight="1"/>
    <row r="2010" ht="17.25" customHeight="1"/>
    <row r="2011" ht="17.25" customHeight="1"/>
    <row r="2012" ht="17.25" customHeight="1"/>
    <row r="2013" ht="17.25" customHeight="1"/>
    <row r="2014" ht="17.25" customHeight="1"/>
    <row r="2015" ht="17.25" customHeight="1"/>
    <row r="2016" ht="17.25" customHeight="1"/>
    <row r="2017" ht="17.25" customHeight="1"/>
    <row r="2018" ht="17.25" customHeight="1"/>
    <row r="2019" ht="17.25" customHeight="1"/>
    <row r="2020" ht="17.25" customHeight="1"/>
    <row r="2021" ht="17.25" customHeight="1"/>
    <row r="2022" ht="17.25" customHeight="1"/>
    <row r="2023" ht="17.25" customHeight="1"/>
    <row r="2024" ht="17.25" customHeight="1"/>
    <row r="2025" ht="17.25" customHeight="1"/>
    <row r="2026" ht="17.25" customHeight="1"/>
    <row r="2027" ht="17.25" customHeight="1"/>
    <row r="2028" ht="17.25" customHeight="1"/>
    <row r="2029" ht="17.25" customHeight="1"/>
    <row r="2030" ht="17.25" customHeight="1"/>
    <row r="2031" ht="17.25" customHeight="1"/>
    <row r="2032" ht="17.25" customHeight="1"/>
    <row r="2033" ht="17.25" customHeight="1"/>
    <row r="2034" ht="17.25" customHeight="1"/>
    <row r="2035" ht="17.25" customHeight="1"/>
    <row r="2036" ht="17.25" customHeight="1"/>
    <row r="2037" ht="17.25" customHeight="1"/>
    <row r="2038" ht="17.25" customHeight="1"/>
    <row r="2039" ht="17.25" customHeight="1"/>
    <row r="2040" ht="17.25" customHeight="1"/>
    <row r="2041" ht="17.25" customHeight="1"/>
    <row r="2042" ht="17.25" customHeight="1"/>
    <row r="2043" ht="17.25" customHeight="1"/>
    <row r="2044" ht="17.25" customHeight="1"/>
    <row r="2045" ht="17.25" customHeight="1"/>
    <row r="2046" ht="17.25" customHeight="1"/>
    <row r="2047" ht="17.25" customHeight="1"/>
    <row r="2048" ht="17.25" customHeight="1"/>
    <row r="2049" ht="17.25" customHeight="1"/>
    <row r="2050" ht="17.25" customHeight="1"/>
    <row r="2051" ht="17.25" customHeight="1"/>
    <row r="2052" ht="17.25" customHeight="1"/>
    <row r="2053" ht="17.25" customHeight="1"/>
    <row r="2054" ht="17.25" customHeight="1"/>
    <row r="2055" ht="17.25" customHeight="1"/>
    <row r="2056" ht="17.25" customHeight="1"/>
    <row r="2057" ht="17.25" customHeight="1"/>
    <row r="2058" ht="17.25" customHeight="1"/>
    <row r="2059" ht="17.25" customHeight="1"/>
    <row r="2060" ht="17.25" customHeight="1"/>
    <row r="2061" ht="17.25" customHeight="1"/>
    <row r="2062" ht="17.25" customHeight="1"/>
    <row r="2063" ht="17.25" customHeight="1"/>
    <row r="2064" ht="17.25" customHeight="1"/>
    <row r="2065" ht="17.25" customHeight="1"/>
    <row r="2066" ht="17.25" customHeight="1"/>
    <row r="2067" ht="17.25" customHeight="1"/>
    <row r="2068" ht="17.25" customHeight="1"/>
    <row r="2069" ht="17.25" customHeight="1"/>
    <row r="2070" ht="17.25" customHeight="1"/>
    <row r="2071" ht="17.25" customHeight="1"/>
    <row r="2072" ht="17.25" customHeight="1"/>
    <row r="2073" ht="17.25" customHeight="1"/>
    <row r="2074" ht="17.25" customHeight="1"/>
    <row r="2075" ht="17.25" customHeight="1"/>
    <row r="2076" ht="17.25" customHeight="1"/>
    <row r="2077" ht="17.25" customHeight="1"/>
    <row r="2078" ht="17.25" customHeight="1"/>
    <row r="2079" ht="17.25" customHeight="1"/>
    <row r="2080" ht="17.25" customHeight="1"/>
    <row r="2081" ht="17.25" customHeight="1"/>
    <row r="2082" ht="17.25" customHeight="1"/>
    <row r="2083" ht="17.25" customHeight="1"/>
    <row r="2084" ht="17.25" customHeight="1"/>
    <row r="2085" ht="17.25" customHeight="1"/>
    <row r="2086" ht="17.25" customHeight="1"/>
    <row r="2087" ht="17.25" customHeight="1"/>
    <row r="2088" ht="17.25" customHeight="1"/>
    <row r="2089" ht="17.25" customHeight="1"/>
    <row r="2090" ht="17.25" customHeight="1"/>
    <row r="2091" ht="17.25" customHeight="1"/>
    <row r="2092" ht="17.25" customHeight="1"/>
    <row r="2093" ht="17.25" customHeight="1"/>
    <row r="2094" ht="17.25" customHeight="1"/>
    <row r="2095" ht="17.25" customHeight="1"/>
    <row r="2096" ht="17.25" customHeight="1"/>
    <row r="2097" ht="17.25" customHeight="1"/>
    <row r="2098" ht="17.25" customHeight="1"/>
    <row r="2099" ht="17.25" customHeight="1"/>
    <row r="2100" ht="17.25" customHeight="1"/>
    <row r="2101" ht="17.25" customHeight="1"/>
    <row r="2102" ht="17.25" customHeight="1"/>
    <row r="2103" ht="17.25" customHeight="1"/>
    <row r="2104" ht="17.25" customHeight="1"/>
    <row r="2105" ht="17.25" customHeight="1"/>
    <row r="2106" ht="17.25" customHeight="1"/>
    <row r="2107" ht="17.25" customHeight="1"/>
    <row r="2108" ht="17.25" customHeight="1"/>
    <row r="2109" ht="17.25" customHeight="1"/>
    <row r="2110" ht="17.25" customHeight="1"/>
    <row r="2111" ht="17.25" customHeight="1"/>
    <row r="2112" ht="17.25" customHeight="1"/>
    <row r="2113" ht="17.25" customHeight="1"/>
    <row r="2114" ht="17.25" customHeight="1"/>
    <row r="2115" ht="17.25" customHeight="1"/>
    <row r="2116" ht="17.25" customHeight="1"/>
    <row r="2117" ht="17.25" customHeight="1"/>
    <row r="2118" ht="17.25" customHeight="1"/>
    <row r="2119" ht="17.25" customHeight="1"/>
    <row r="2120" ht="17.25" customHeight="1"/>
    <row r="2121" ht="17.25" customHeight="1"/>
    <row r="2122" ht="17.25" customHeight="1"/>
    <row r="2123" ht="17.25" customHeight="1"/>
    <row r="2124" ht="17.25" customHeight="1"/>
    <row r="2125" ht="17.25" customHeight="1"/>
    <row r="2126" ht="17.25" customHeight="1"/>
    <row r="2127" ht="17.25" customHeight="1"/>
    <row r="2128" ht="17.25" customHeight="1"/>
    <row r="2129" ht="17.25" customHeight="1"/>
    <row r="2130" ht="17.25" customHeight="1"/>
    <row r="2131" ht="17.25" customHeight="1"/>
    <row r="2132" ht="17.25" customHeight="1"/>
    <row r="2133" ht="17.25" customHeight="1"/>
    <row r="2134" ht="17.25" customHeight="1"/>
    <row r="2135" ht="17.25" customHeight="1"/>
    <row r="2136" ht="17.25" customHeight="1"/>
    <row r="2137" ht="17.25" customHeight="1"/>
  </sheetData>
  <sheetProtection formatCells="0" formatColumns="0" formatRows="0" insertColumns="0" deleteColumns="0"/>
  <mergeCells count="24">
    <mergeCell ref="C45:D45"/>
    <mergeCell ref="C46:D46"/>
    <mergeCell ref="C50:D50"/>
    <mergeCell ref="C51:D51"/>
    <mergeCell ref="C47:D47"/>
    <mergeCell ref="C48:D48"/>
    <mergeCell ref="C49:D49"/>
    <mergeCell ref="C21:D21"/>
    <mergeCell ref="C22:D22"/>
    <mergeCell ref="C16:D16"/>
    <mergeCell ref="C17:D17"/>
    <mergeCell ref="C18:D18"/>
    <mergeCell ref="C19:D19"/>
    <mergeCell ref="C20:D20"/>
    <mergeCell ref="AF8:AF9"/>
    <mergeCell ref="A7:A9"/>
    <mergeCell ref="D4:F4"/>
    <mergeCell ref="B7:C8"/>
    <mergeCell ref="C15:D15"/>
    <mergeCell ref="C10:D10"/>
    <mergeCell ref="C11:D11"/>
    <mergeCell ref="C12:D12"/>
    <mergeCell ref="C13:D13"/>
    <mergeCell ref="C14:D14"/>
  </mergeCells>
  <phoneticPr fontId="39" type="noConversion"/>
  <printOptions horizontalCentered="1"/>
  <pageMargins left="0.15" right="0.15" top="0.75" bottom="0.75" header="0.3" footer="0.3"/>
  <pageSetup paperSize="9" scale="44" orientation="landscape" r:id="rId1"/>
  <headerFooter scaleWithDoc="0">
    <oddHeader>&amp;RPage &amp;P of &amp;N</oddHeader>
    <oddFooter xml:space="preserve">&amp;L__________________       Resourse Person       &amp;C_____________________    Chairman / Chairperson    &amp;R_____________     Dean     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Grade Summary</vt:lpstr>
      <vt:lpstr>Course Code</vt:lpstr>
      <vt:lpstr>Sheet1</vt:lpstr>
      <vt:lpstr>Sheet2</vt:lpstr>
      <vt:lpstr>Aboverange</vt:lpstr>
      <vt:lpstr>DIV</vt:lpstr>
      <vt:lpstr>Grade</vt:lpstr>
      <vt:lpstr>Lowerrange</vt:lpstr>
      <vt:lpstr>'Course Code'!Print_Area</vt:lpstr>
      <vt:lpstr>'Grade Summary'!Print_Area</vt:lpstr>
      <vt:lpstr>'Course Code'!Print_Titles</vt:lpstr>
      <vt:lpstr>RANGE</vt:lpstr>
      <vt:lpstr>Total</vt:lpstr>
    </vt:vector>
  </TitlesOfParts>
  <Company>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9957</dc:creator>
  <cp:lastModifiedBy>Shaukat Raheem Ch</cp:lastModifiedBy>
  <cp:lastPrinted>2013-07-03T09:21:24Z</cp:lastPrinted>
  <dcterms:created xsi:type="dcterms:W3CDTF">2010-08-16T07:00:02Z</dcterms:created>
  <dcterms:modified xsi:type="dcterms:W3CDTF">2014-01-17T03:22:28Z</dcterms:modified>
</cp:coreProperties>
</file>