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225" windowWidth="15135" windowHeight="7950" tabRatio="336"/>
  </bookViews>
  <sheets>
    <sheet name="export" sheetId="2" r:id="rId1"/>
  </sheets>
  <calcPr calcId="124519"/>
</workbook>
</file>

<file path=xl/calcChain.xml><?xml version="1.0" encoding="utf-8"?>
<calcChain xmlns="http://schemas.openxmlformats.org/spreadsheetml/2006/main">
  <c r="Q11" i="2"/>
  <c r="Q12"/>
  <c r="Q13"/>
  <c r="Q14"/>
  <c r="Q15"/>
  <c r="Q16"/>
  <c r="Q17"/>
  <c r="Q18"/>
  <c r="Q19"/>
  <c r="Q20"/>
  <c r="Q21"/>
  <c r="Q22"/>
  <c r="Q23"/>
  <c r="Q24"/>
  <c r="Q25"/>
  <c r="Q26"/>
  <c r="Q27"/>
  <c r="Q28"/>
  <c r="Q29"/>
  <c r="Q30"/>
  <c r="Q31"/>
  <c r="Q32"/>
  <c r="Q33"/>
  <c r="Q34"/>
  <c r="Q35"/>
  <c r="Q36"/>
  <c r="Q37"/>
  <c r="Q38"/>
  <c r="Q39"/>
  <c r="Q40"/>
  <c r="Q41"/>
  <c r="Q42"/>
  <c r="Q43"/>
  <c r="Q44"/>
  <c r="Q45"/>
  <c r="Q46"/>
  <c r="Q47"/>
  <c r="Q48"/>
  <c r="Q49"/>
  <c r="Q50"/>
  <c r="Q51"/>
  <c r="Q52"/>
  <c r="Q53"/>
  <c r="Q54"/>
  <c r="Q55"/>
  <c r="Q56"/>
  <c r="Q10"/>
  <c r="Q57" l="1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10"/>
  <c r="J12"/>
  <c r="J13"/>
  <c r="J14"/>
  <c r="J15"/>
  <c r="J11"/>
  <c r="U11" l="1"/>
  <c r="U12"/>
  <c r="U13"/>
  <c r="U14"/>
  <c r="U15"/>
  <c r="U16"/>
  <c r="U17"/>
  <c r="U18"/>
  <c r="U19"/>
  <c r="U20"/>
  <c r="U21"/>
  <c r="U22"/>
  <c r="U23"/>
  <c r="U24"/>
  <c r="U25"/>
  <c r="U26"/>
  <c r="U27"/>
  <c r="U28"/>
  <c r="U29"/>
  <c r="U30"/>
  <c r="U31"/>
  <c r="U32"/>
  <c r="U33"/>
  <c r="U34"/>
  <c r="U35"/>
  <c r="U36"/>
  <c r="U37"/>
  <c r="U38"/>
  <c r="U39"/>
  <c r="U40"/>
  <c r="U41"/>
  <c r="U42"/>
  <c r="U43"/>
  <c r="U44"/>
  <c r="U45"/>
  <c r="U46"/>
  <c r="U47"/>
  <c r="U48"/>
  <c r="U49"/>
  <c r="U50"/>
  <c r="U51"/>
  <c r="U52"/>
  <c r="U53"/>
  <c r="U54"/>
  <c r="U55"/>
  <c r="U56"/>
  <c r="U10"/>
  <c r="X10" l="1"/>
  <c r="X56"/>
  <c r="J55"/>
  <c r="J56"/>
  <c r="X49" l="1"/>
  <c r="X41"/>
  <c r="X33"/>
  <c r="X25"/>
  <c r="X17"/>
  <c r="X52"/>
  <c r="X48"/>
  <c r="X44"/>
  <c r="X40"/>
  <c r="X36"/>
  <c r="X32"/>
  <c r="X28"/>
  <c r="X24"/>
  <c r="X20"/>
  <c r="X16"/>
  <c r="X12"/>
  <c r="X55"/>
  <c r="X53"/>
  <c r="X45"/>
  <c r="X37"/>
  <c r="X29"/>
  <c r="X13"/>
  <c r="X50"/>
  <c r="X34"/>
  <c r="X47"/>
  <c r="X54"/>
  <c r="X46"/>
  <c r="X38"/>
  <c r="X30"/>
  <c r="X26"/>
  <c r="X22"/>
  <c r="X18"/>
  <c r="X14"/>
  <c r="X21"/>
  <c r="X51"/>
  <c r="X43"/>
  <c r="X39"/>
  <c r="X35"/>
  <c r="X31"/>
  <c r="X27"/>
  <c r="X23"/>
  <c r="X19"/>
  <c r="X15"/>
  <c r="X11"/>
  <c r="X42"/>
</calcChain>
</file>

<file path=xl/sharedStrings.xml><?xml version="1.0" encoding="utf-8"?>
<sst xmlns="http://schemas.openxmlformats.org/spreadsheetml/2006/main" count="77" uniqueCount="76">
  <si>
    <t>University of Managment and Technology</t>
  </si>
  <si>
    <t>Control No:_________</t>
  </si>
  <si>
    <t>Office of Controller of Examination</t>
  </si>
  <si>
    <t xml:space="preserve">Award List </t>
  </si>
  <si>
    <r>
      <t>Semester:</t>
    </r>
    <r>
      <rPr>
        <sz val="11"/>
        <color theme="1"/>
        <rFont val="Calibri"/>
        <family val="2"/>
        <scheme val="minor"/>
      </rPr>
      <t xml:space="preserve"> Spring 2013</t>
    </r>
  </si>
  <si>
    <r>
      <t>Course Code:</t>
    </r>
    <r>
      <rPr>
        <sz val="11"/>
        <color theme="1"/>
        <rFont val="Calibri"/>
        <family val="2"/>
        <scheme val="minor"/>
      </rPr>
      <t xml:space="preserve"> MA230</t>
    </r>
  </si>
  <si>
    <r>
      <t>Course Title:</t>
    </r>
    <r>
      <rPr>
        <sz val="11"/>
        <color theme="1"/>
        <rFont val="Calibri"/>
        <family val="2"/>
        <scheme val="minor"/>
      </rPr>
      <t>Differential Equations</t>
    </r>
  </si>
  <si>
    <r>
      <t>Resource Person</t>
    </r>
    <r>
      <rPr>
        <sz val="11"/>
        <color theme="1"/>
        <rFont val="Calibri"/>
        <family val="2"/>
        <scheme val="minor"/>
      </rPr>
      <t>:______________________________</t>
    </r>
  </si>
  <si>
    <t>Contact:_____________________</t>
  </si>
  <si>
    <t>Email:______________________</t>
  </si>
  <si>
    <t>S.No</t>
  </si>
  <si>
    <t xml:space="preserve">Participant Id: </t>
  </si>
  <si>
    <t>Participant Name:</t>
  </si>
  <si>
    <t>Quizes</t>
  </si>
  <si>
    <t>Total</t>
  </si>
  <si>
    <t>Assignments</t>
  </si>
  <si>
    <t>Attnd:</t>
  </si>
  <si>
    <t>CP</t>
  </si>
  <si>
    <t>Mid Term</t>
  </si>
  <si>
    <t xml:space="preserve">Sessional Total </t>
  </si>
  <si>
    <t xml:space="preserve">End Term </t>
  </si>
  <si>
    <t xml:space="preserve">Total Marks </t>
  </si>
  <si>
    <t>Grade</t>
  </si>
  <si>
    <t>ALI AHMAD</t>
  </si>
  <si>
    <t>__________________</t>
  </si>
  <si>
    <t>Resourse Person</t>
  </si>
  <si>
    <t>_____________________</t>
  </si>
  <si>
    <t>Chairman / Chairperson</t>
  </si>
  <si>
    <t>_____________</t>
  </si>
  <si>
    <t>Dean</t>
  </si>
  <si>
    <t>MUGHEES ZAHEEN</t>
  </si>
  <si>
    <t>SHAHROZE KAMRAN GILL</t>
  </si>
  <si>
    <t>MUHAMMMAD ZAIN KHALID</t>
  </si>
  <si>
    <t>BILAL SHAHID</t>
  </si>
  <si>
    <t>ALI RAZA ANWAR</t>
  </si>
  <si>
    <t>MOHAMMMED AHSAN BILAL</t>
  </si>
  <si>
    <t>SHERAZ SAEED</t>
  </si>
  <si>
    <t>TAYYAB SHOAIB</t>
  </si>
  <si>
    <t>MUHAMMAD MUSA BAIG</t>
  </si>
  <si>
    <t>ZAIN UL ABIDIAN</t>
  </si>
  <si>
    <t>MUHAMMAD ISHAQ</t>
  </si>
  <si>
    <t>MUHAMMAD ASAD KHALID</t>
  </si>
  <si>
    <t>ADEEL ASHRAF</t>
  </si>
  <si>
    <t>ALI KAMRAN TARIQ</t>
  </si>
  <si>
    <t>MUHAMMAD SHAHID IQBAL</t>
  </si>
  <si>
    <t>UMAIR ALI</t>
  </si>
  <si>
    <t>MUHAMMAD FARAZ SHAHID</t>
  </si>
  <si>
    <t>JAMAL AHMAD</t>
  </si>
  <si>
    <t>SHAHZAIB ABRAR</t>
  </si>
  <si>
    <t>ABDUL REHMAN</t>
  </si>
  <si>
    <t>TAHIR AHMAD MAKKY</t>
  </si>
  <si>
    <t>OSAMA NISAR</t>
  </si>
  <si>
    <t>HAFIZ MUHAMMAD AUN SABIR</t>
  </si>
  <si>
    <t>MUHAMMAD UMAIR GULRAIZ</t>
  </si>
  <si>
    <t>ABDUL MATEEN</t>
  </si>
  <si>
    <t>MUHAMMAD WALEED AHMAD</t>
  </si>
  <si>
    <t>MUHAMMAD BARAWAR KHAN</t>
  </si>
  <si>
    <t>ABDUL BASIT</t>
  </si>
  <si>
    <t>HANAN ALI</t>
  </si>
  <si>
    <t>UMER MUHAMMAD ZAHID</t>
  </si>
  <si>
    <t xml:space="preserve">MUHAMMAD SHAHID IQBAL </t>
  </si>
  <si>
    <t>HAFIZ MUHAMMAD BILAL</t>
  </si>
  <si>
    <t>HASSAN RAZA BHATTI</t>
  </si>
  <si>
    <t>MAHAD HUSSAIN CHISHTY</t>
  </si>
  <si>
    <t>FEHMY ABDUL MALIK</t>
  </si>
  <si>
    <t>ALI RAZA MUNAWAR</t>
  </si>
  <si>
    <t xml:space="preserve">FAWAD AMJAD </t>
  </si>
  <si>
    <t>MUHAMMAD ASAD MITRU</t>
  </si>
  <si>
    <t>MUHAMMAD AWAIS AKHTAR</t>
  </si>
  <si>
    <t>MUDASSAR HUSSAIN</t>
  </si>
  <si>
    <t>MUHAMMAD MUSTQEEM</t>
  </si>
  <si>
    <t xml:space="preserve">MUHAMMAD JUNAID </t>
  </si>
  <si>
    <t>Section:A</t>
  </si>
  <si>
    <r>
      <t>Program:</t>
    </r>
    <r>
      <rPr>
        <sz val="11"/>
        <color theme="1"/>
        <rFont val="Calibri"/>
        <family val="2"/>
        <scheme val="minor"/>
      </rPr>
      <t xml:space="preserve"> BS(EE)</t>
    </r>
  </si>
  <si>
    <t>M UMER FAROOQ</t>
  </si>
  <si>
    <t>Mid 25%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</si>
</sst>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Verdana"/>
      <family val="2"/>
    </font>
    <font>
      <b/>
      <sz val="11"/>
      <color rgb="FFFF0000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111111"/>
      </left>
      <right style="medium">
        <color rgb="FF111111"/>
      </right>
      <top style="medium">
        <color rgb="FF111111"/>
      </top>
      <bottom style="medium">
        <color rgb="FF111111"/>
      </bottom>
      <diagonal/>
    </border>
    <border>
      <left/>
      <right style="medium">
        <color rgb="FF111111"/>
      </right>
      <top style="medium">
        <color rgb="FF111111"/>
      </top>
      <bottom style="medium">
        <color rgb="FF111111"/>
      </bottom>
      <diagonal/>
    </border>
    <border>
      <left style="medium">
        <color rgb="FF111111"/>
      </left>
      <right style="medium">
        <color rgb="FF111111"/>
      </right>
      <top/>
      <bottom style="medium">
        <color rgb="FF111111"/>
      </bottom>
      <diagonal/>
    </border>
    <border>
      <left/>
      <right style="medium">
        <color rgb="FF111111"/>
      </right>
      <top/>
      <bottom style="medium">
        <color rgb="FF11111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2">
    <xf numFmtId="0" fontId="0" fillId="0" borderId="0" xfId="0"/>
    <xf numFmtId="0" fontId="0" fillId="0" borderId="10" xfId="0" applyBorder="1" applyAlignment="1">
      <alignment wrapText="1"/>
    </xf>
    <xf numFmtId="0" fontId="16" fillId="0" borderId="10" xfId="0" applyFont="1" applyBorder="1" applyAlignment="1">
      <alignment wrapText="1"/>
    </xf>
    <xf numFmtId="0" fontId="0" fillId="0" borderId="10" xfId="0" applyBorder="1" applyAlignment="1">
      <alignment horizontal="center" wrapText="1"/>
    </xf>
    <xf numFmtId="0" fontId="0" fillId="0" borderId="10" xfId="0" applyBorder="1"/>
    <xf numFmtId="0" fontId="18" fillId="0" borderId="17" xfId="0" applyFont="1" applyBorder="1" applyAlignment="1">
      <alignment vertical="center" wrapText="1"/>
    </xf>
    <xf numFmtId="0" fontId="18" fillId="0" borderId="18" xfId="0" applyFont="1" applyBorder="1" applyAlignment="1">
      <alignment vertical="center" wrapText="1"/>
    </xf>
    <xf numFmtId="0" fontId="18" fillId="0" borderId="19" xfId="0" applyFont="1" applyBorder="1" applyAlignment="1">
      <alignment vertical="center" wrapText="1"/>
    </xf>
    <xf numFmtId="0" fontId="18" fillId="0" borderId="20" xfId="0" applyFont="1" applyBorder="1" applyAlignment="1">
      <alignment vertical="center" wrapText="1"/>
    </xf>
    <xf numFmtId="0" fontId="0" fillId="33" borderId="10" xfId="0" applyFill="1" applyBorder="1" applyAlignment="1">
      <alignment wrapText="1"/>
    </xf>
    <xf numFmtId="0" fontId="0" fillId="34" borderId="10" xfId="0" applyFill="1" applyBorder="1" applyAlignment="1">
      <alignment wrapText="1"/>
    </xf>
    <xf numFmtId="0" fontId="16" fillId="34" borderId="10" xfId="0" applyFont="1" applyFill="1" applyBorder="1" applyAlignment="1">
      <alignment wrapText="1"/>
    </xf>
    <xf numFmtId="0" fontId="16" fillId="36" borderId="10" xfId="0" applyFont="1" applyFill="1" applyBorder="1" applyAlignment="1">
      <alignment wrapText="1"/>
    </xf>
    <xf numFmtId="0" fontId="16" fillId="35" borderId="10" xfId="0" applyFont="1" applyFill="1" applyBorder="1" applyAlignment="1">
      <alignment wrapText="1"/>
    </xf>
    <xf numFmtId="0" fontId="0" fillId="37" borderId="10" xfId="0" applyFill="1" applyBorder="1" applyAlignment="1">
      <alignment wrapText="1"/>
    </xf>
    <xf numFmtId="0" fontId="16" fillId="38" borderId="10" xfId="0" applyFont="1" applyFill="1" applyBorder="1" applyAlignment="1">
      <alignment wrapText="1"/>
    </xf>
    <xf numFmtId="0" fontId="16" fillId="37" borderId="10" xfId="0" applyFont="1" applyFill="1" applyBorder="1" applyAlignment="1">
      <alignment wrapText="1"/>
    </xf>
    <xf numFmtId="0" fontId="19" fillId="34" borderId="10" xfId="0" applyFont="1" applyFill="1" applyBorder="1" applyAlignment="1">
      <alignment wrapText="1"/>
    </xf>
    <xf numFmtId="0" fontId="14" fillId="0" borderId="10" xfId="0" applyFont="1" applyBorder="1" applyAlignment="1">
      <alignment wrapText="1"/>
    </xf>
    <xf numFmtId="0" fontId="16" fillId="33" borderId="10" xfId="0" applyFont="1" applyFill="1" applyBorder="1" applyAlignment="1">
      <alignment wrapText="1"/>
    </xf>
    <xf numFmtId="0" fontId="0" fillId="0" borderId="0" xfId="0" applyAlignment="1">
      <alignment horizontal="right" wrapText="1"/>
    </xf>
    <xf numFmtId="0" fontId="0" fillId="0" borderId="0" xfId="0" applyAlignment="1">
      <alignment horizontal="center" wrapText="1"/>
    </xf>
    <xf numFmtId="0" fontId="16" fillId="0" borderId="0" xfId="0" applyFont="1" applyAlignment="1">
      <alignment horizontal="right" wrapText="1"/>
    </xf>
    <xf numFmtId="0" fontId="16" fillId="0" borderId="0" xfId="0" applyFont="1" applyAlignment="1">
      <alignment horizontal="center" wrapText="1"/>
    </xf>
    <xf numFmtId="0" fontId="16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16" xfId="0" applyBorder="1" applyAlignment="1">
      <alignment wrapText="1"/>
    </xf>
    <xf numFmtId="0" fontId="16" fillId="0" borderId="11" xfId="0" applyFont="1" applyBorder="1" applyAlignment="1">
      <alignment wrapText="1"/>
    </xf>
    <xf numFmtId="0" fontId="16" fillId="0" borderId="12" xfId="0" applyFont="1" applyBorder="1" applyAlignment="1">
      <alignment wrapText="1"/>
    </xf>
    <xf numFmtId="0" fontId="16" fillId="0" borderId="13" xfId="0" applyFont="1" applyBorder="1" applyAlignment="1">
      <alignment horizontal="center" wrapText="1"/>
    </xf>
    <xf numFmtId="0" fontId="16" fillId="0" borderId="14" xfId="0" applyFont="1" applyBorder="1" applyAlignment="1">
      <alignment horizontal="center" wrapText="1"/>
    </xf>
    <xf numFmtId="0" fontId="16" fillId="0" borderId="15" xfId="0" applyFont="1" applyBorder="1" applyAlignment="1">
      <alignment horizont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http://app/pims/Reports/ASheet/logo.jp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228600</xdr:colOff>
      <xdr:row>2</xdr:row>
      <xdr:rowOff>66675</xdr:rowOff>
    </xdr:to>
    <xdr:pic>
      <xdr:nvPicPr>
        <xdr:cNvPr id="2049" name="Picture 1" descr="http://app/pims/Reports/ASheet/logo.jpg"/>
        <xdr:cNvPicPr>
          <a:picLocks noChangeAspect="1" noChangeArrowheads="1"/>
        </xdr:cNvPicPr>
      </xdr:nvPicPr>
      <xdr:blipFill>
        <a:blip xmlns:r="http://schemas.openxmlformats.org/officeDocument/2006/relationships" r:link="rId1"/>
        <a:srcRect/>
        <a:stretch>
          <a:fillRect/>
        </a:stretch>
      </xdr:blipFill>
      <xdr:spPr bwMode="auto">
        <a:xfrm>
          <a:off x="0" y="0"/>
          <a:ext cx="571500" cy="5715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66"/>
  <sheetViews>
    <sheetView showGridLines="0" tabSelected="1" zoomScale="80" zoomScaleNormal="80" workbookViewId="0">
      <selection activeCell="V56" sqref="V15:V56"/>
    </sheetView>
  </sheetViews>
  <sheetFormatPr defaultRowHeight="15"/>
  <cols>
    <col min="1" max="1" width="5.140625" bestFit="1" customWidth="1"/>
    <col min="2" max="2" width="17" customWidth="1"/>
    <col min="3" max="3" width="29.140625" bestFit="1" customWidth="1"/>
    <col min="4" max="9" width="4.7109375" customWidth="1"/>
    <col min="10" max="10" width="5.42578125" bestFit="1" customWidth="1"/>
    <col min="11" max="16" width="4.7109375" customWidth="1"/>
    <col min="17" max="17" width="5.42578125" bestFit="1" customWidth="1"/>
    <col min="18" max="18" width="6.5703125" bestFit="1" customWidth="1"/>
    <col min="19" max="19" width="3.28515625" bestFit="1" customWidth="1"/>
    <col min="20" max="20" width="5.5703125" bestFit="1" customWidth="1"/>
    <col min="21" max="21" width="5.5703125" customWidth="1"/>
    <col min="22" max="22" width="9.28515625" bestFit="1" customWidth="1"/>
    <col min="23" max="23" width="5.5703125" bestFit="1" customWidth="1"/>
    <col min="24" max="25" width="6.42578125" bestFit="1" customWidth="1"/>
  </cols>
  <sheetData>
    <row r="1" spans="1:25" ht="22.5" customHeight="1">
      <c r="A1" s="20"/>
      <c r="B1" s="20"/>
      <c r="C1" s="21" t="s">
        <v>0</v>
      </c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2" t="s">
        <v>1</v>
      </c>
      <c r="R1" s="22"/>
      <c r="S1" s="22"/>
      <c r="T1" s="22"/>
      <c r="U1" s="22"/>
      <c r="V1" s="22"/>
      <c r="W1" s="22"/>
      <c r="X1" s="22"/>
      <c r="Y1" s="22"/>
    </row>
    <row r="2" spans="1:25" ht="17.25" customHeight="1">
      <c r="A2" s="20"/>
      <c r="B2" s="20"/>
      <c r="C2" s="23" t="s">
        <v>2</v>
      </c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2" t="s">
        <v>73</v>
      </c>
      <c r="R2" s="22"/>
      <c r="S2" s="22"/>
      <c r="T2" s="22"/>
      <c r="U2" s="22"/>
      <c r="V2" s="22"/>
      <c r="W2" s="22"/>
      <c r="X2" s="22"/>
      <c r="Y2" s="22"/>
    </row>
    <row r="3" spans="1:25" ht="19.5" customHeight="1">
      <c r="A3" s="20"/>
      <c r="B3" s="20"/>
      <c r="C3" s="23" t="s">
        <v>3</v>
      </c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2" t="s">
        <v>4</v>
      </c>
      <c r="R3" s="22"/>
      <c r="S3" s="22"/>
      <c r="T3" s="22"/>
      <c r="U3" s="22"/>
      <c r="V3" s="22"/>
      <c r="W3" s="22"/>
      <c r="X3" s="22"/>
      <c r="Y3" s="22"/>
    </row>
    <row r="4" spans="1:25" ht="24.75" customHeight="1">
      <c r="A4" s="20"/>
      <c r="B4" s="20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0"/>
      <c r="R4" s="20"/>
      <c r="S4" s="20"/>
      <c r="T4" s="20"/>
      <c r="U4" s="20"/>
      <c r="V4" s="20"/>
      <c r="W4" s="20"/>
      <c r="X4" s="20"/>
      <c r="Y4" s="20"/>
    </row>
    <row r="5" spans="1:25">
      <c r="A5" s="24" t="s">
        <v>5</v>
      </c>
      <c r="B5" s="24"/>
      <c r="C5" s="24"/>
      <c r="D5" s="24" t="s">
        <v>6</v>
      </c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2" t="s">
        <v>72</v>
      </c>
      <c r="X5" s="22"/>
      <c r="Y5" s="22"/>
    </row>
    <row r="6" spans="1:25">
      <c r="A6" s="25"/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0"/>
      <c r="X6" s="20"/>
      <c r="Y6" s="20"/>
    </row>
    <row r="7" spans="1:25">
      <c r="A7" s="24" t="s">
        <v>7</v>
      </c>
      <c r="B7" s="24"/>
      <c r="C7" s="24"/>
      <c r="D7" s="24"/>
      <c r="E7" s="24"/>
      <c r="F7" s="24"/>
      <c r="G7" s="24"/>
      <c r="H7" s="24"/>
      <c r="I7" s="24"/>
      <c r="J7" s="24"/>
      <c r="K7" s="24" t="s">
        <v>8</v>
      </c>
      <c r="L7" s="24"/>
      <c r="M7" s="24"/>
      <c r="N7" s="24"/>
      <c r="O7" s="24"/>
      <c r="P7" s="24"/>
      <c r="Q7" s="24"/>
      <c r="R7" s="25"/>
      <c r="S7" s="25"/>
      <c r="T7" s="24" t="s">
        <v>9</v>
      </c>
      <c r="U7" s="24"/>
      <c r="V7" s="24"/>
      <c r="W7" s="24"/>
      <c r="X7" s="24"/>
      <c r="Y7" s="24"/>
    </row>
    <row r="8" spans="1:25">
      <c r="A8" s="26"/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</row>
    <row r="9" spans="1:25" ht="36.75" customHeight="1">
      <c r="A9" s="27" t="s">
        <v>10</v>
      </c>
      <c r="B9" s="27" t="s">
        <v>11</v>
      </c>
      <c r="C9" s="27" t="s">
        <v>12</v>
      </c>
      <c r="D9" s="29" t="s">
        <v>13</v>
      </c>
      <c r="E9" s="30"/>
      <c r="F9" s="30"/>
      <c r="G9" s="30"/>
      <c r="H9" s="30"/>
      <c r="I9" s="31"/>
      <c r="J9" s="2" t="s">
        <v>14</v>
      </c>
      <c r="K9" s="29" t="s">
        <v>15</v>
      </c>
      <c r="L9" s="30"/>
      <c r="M9" s="30"/>
      <c r="N9" s="30"/>
      <c r="O9" s="30"/>
      <c r="P9" s="31"/>
      <c r="Q9" s="2" t="s">
        <v>14</v>
      </c>
      <c r="R9" s="2" t="s">
        <v>16</v>
      </c>
      <c r="S9" s="2" t="s">
        <v>17</v>
      </c>
      <c r="T9" s="2" t="s">
        <v>18</v>
      </c>
      <c r="U9" s="2" t="s">
        <v>75</v>
      </c>
      <c r="V9" s="2" t="s">
        <v>19</v>
      </c>
      <c r="W9" s="2" t="s">
        <v>20</v>
      </c>
      <c r="X9" s="2" t="s">
        <v>21</v>
      </c>
      <c r="Y9" s="27" t="s">
        <v>22</v>
      </c>
    </row>
    <row r="10" spans="1:25" ht="15.75" thickBot="1">
      <c r="A10" s="28"/>
      <c r="B10" s="28"/>
      <c r="C10" s="28"/>
      <c r="D10" s="11">
        <v>10</v>
      </c>
      <c r="E10" s="11">
        <v>10</v>
      </c>
      <c r="F10" s="11">
        <v>10</v>
      </c>
      <c r="G10" s="11">
        <v>10</v>
      </c>
      <c r="H10" s="17">
        <v>10</v>
      </c>
      <c r="I10" s="11"/>
      <c r="J10" s="11">
        <f t="shared" ref="J10:J54" si="0">(LARGE(D10:I10,1)+LARGE(D10:I10,2)+LARGE(D10:I10,3)+LARGE(D10:I10,4))*10/40</f>
        <v>10</v>
      </c>
      <c r="K10" s="12">
        <v>10</v>
      </c>
      <c r="L10" s="12">
        <v>10</v>
      </c>
      <c r="M10" s="12">
        <v>10</v>
      </c>
      <c r="N10" s="12">
        <v>10</v>
      </c>
      <c r="O10" s="12"/>
      <c r="P10" s="12"/>
      <c r="Q10" s="12">
        <f>SUM(K10:P10)*15/40</f>
        <v>15</v>
      </c>
      <c r="R10" s="1"/>
      <c r="S10" s="1"/>
      <c r="T10" s="16">
        <v>50</v>
      </c>
      <c r="U10" s="15">
        <f>(T10/2)</f>
        <v>25</v>
      </c>
      <c r="V10" s="1"/>
      <c r="W10" s="1"/>
      <c r="X10" s="13">
        <f t="shared" ref="X10:X55" si="1">SUM(V10,W10)</f>
        <v>0</v>
      </c>
      <c r="Y10" s="28"/>
    </row>
    <row r="11" spans="1:25" ht="15.75" thickBot="1">
      <c r="A11" s="3">
        <v>1</v>
      </c>
      <c r="B11" s="5">
        <v>12017019022</v>
      </c>
      <c r="C11" s="6" t="s">
        <v>30</v>
      </c>
      <c r="D11" s="1">
        <v>10</v>
      </c>
      <c r="E11" s="1">
        <v>6</v>
      </c>
      <c r="F11" s="1">
        <v>5</v>
      </c>
      <c r="G11" s="1">
        <v>10</v>
      </c>
      <c r="H11" s="18">
        <v>9.5</v>
      </c>
      <c r="I11" s="1"/>
      <c r="J11" s="11">
        <f>(LARGE(D11:I11,1)+LARGE(D11:I11,2)+LARGE(D11:I11,3)+LARGE(D11:I11,4))*10/40</f>
        <v>8.875</v>
      </c>
      <c r="K11" s="1">
        <v>10</v>
      </c>
      <c r="L11" s="1">
        <v>10</v>
      </c>
      <c r="M11" s="1">
        <v>10</v>
      </c>
      <c r="N11" s="1">
        <v>10</v>
      </c>
      <c r="O11" s="1"/>
      <c r="P11" s="1"/>
      <c r="Q11" s="12">
        <f t="shared" ref="Q11:Q56" si="2">SUM(K11:P11)*15/40</f>
        <v>15</v>
      </c>
      <c r="R11" s="1"/>
      <c r="S11" s="1"/>
      <c r="T11" s="14">
        <v>47.5</v>
      </c>
      <c r="U11" s="15">
        <f t="shared" ref="U11:U56" si="3">(T11/2)</f>
        <v>23.75</v>
      </c>
      <c r="V11" s="1"/>
      <c r="W11" s="1"/>
      <c r="X11" s="13">
        <f t="shared" si="1"/>
        <v>0</v>
      </c>
    </row>
    <row r="12" spans="1:25" ht="15.75" thickBot="1">
      <c r="A12" s="3">
        <v>2</v>
      </c>
      <c r="B12" s="7">
        <v>12017019024</v>
      </c>
      <c r="C12" s="8" t="s">
        <v>23</v>
      </c>
      <c r="D12" s="1">
        <v>6.33</v>
      </c>
      <c r="E12" s="1">
        <v>5.67</v>
      </c>
      <c r="F12" s="1">
        <v>1</v>
      </c>
      <c r="G12" s="1">
        <v>8</v>
      </c>
      <c r="H12" s="18">
        <v>8</v>
      </c>
      <c r="I12" s="1"/>
      <c r="J12" s="11">
        <f t="shared" si="0"/>
        <v>7</v>
      </c>
      <c r="K12" s="1">
        <v>9</v>
      </c>
      <c r="L12" s="1">
        <v>8</v>
      </c>
      <c r="M12" s="1">
        <v>9.5</v>
      </c>
      <c r="N12" s="1">
        <v>10</v>
      </c>
      <c r="O12" s="1"/>
      <c r="P12" s="1"/>
      <c r="Q12" s="12">
        <f t="shared" si="2"/>
        <v>13.6875</v>
      </c>
      <c r="R12" s="1"/>
      <c r="S12" s="1"/>
      <c r="T12" s="14">
        <v>20</v>
      </c>
      <c r="U12" s="15">
        <f t="shared" si="3"/>
        <v>10</v>
      </c>
      <c r="V12" s="1"/>
      <c r="W12" s="1"/>
      <c r="X12" s="13">
        <f t="shared" si="1"/>
        <v>0</v>
      </c>
    </row>
    <row r="13" spans="1:25" ht="15.75" thickBot="1">
      <c r="A13" s="3">
        <v>3</v>
      </c>
      <c r="B13" s="7">
        <v>12017019026</v>
      </c>
      <c r="C13" s="8" t="s">
        <v>31</v>
      </c>
      <c r="D13" s="1">
        <v>8</v>
      </c>
      <c r="E13" s="1">
        <v>8</v>
      </c>
      <c r="F13" s="1">
        <v>2</v>
      </c>
      <c r="G13" s="1">
        <v>10</v>
      </c>
      <c r="H13" s="18">
        <v>10</v>
      </c>
      <c r="I13" s="1"/>
      <c r="J13" s="11">
        <f t="shared" si="0"/>
        <v>9</v>
      </c>
      <c r="K13" s="1">
        <v>9</v>
      </c>
      <c r="L13" s="1">
        <v>10</v>
      </c>
      <c r="M13" s="1">
        <v>10</v>
      </c>
      <c r="N13" s="1">
        <v>10</v>
      </c>
      <c r="O13" s="1"/>
      <c r="P13" s="1"/>
      <c r="Q13" s="12">
        <f t="shared" si="2"/>
        <v>14.625</v>
      </c>
      <c r="R13" s="1"/>
      <c r="S13" s="1"/>
      <c r="T13" s="14">
        <v>46.5</v>
      </c>
      <c r="U13" s="15">
        <f t="shared" si="3"/>
        <v>23.25</v>
      </c>
      <c r="V13" s="1"/>
      <c r="W13" s="1"/>
      <c r="X13" s="13">
        <f t="shared" si="1"/>
        <v>0</v>
      </c>
    </row>
    <row r="14" spans="1:25" ht="15.75" thickBot="1">
      <c r="A14" s="3">
        <v>4</v>
      </c>
      <c r="B14" s="7">
        <v>12017019027</v>
      </c>
      <c r="C14" s="8" t="s">
        <v>32</v>
      </c>
      <c r="D14" s="1">
        <v>5.33</v>
      </c>
      <c r="E14" s="1">
        <v>0.33</v>
      </c>
      <c r="F14" s="1">
        <v>1</v>
      </c>
      <c r="G14" s="1">
        <v>2</v>
      </c>
      <c r="H14" s="18">
        <v>9</v>
      </c>
      <c r="I14" s="1"/>
      <c r="J14" s="11">
        <f t="shared" si="0"/>
        <v>4.3324999999999996</v>
      </c>
      <c r="K14" s="1">
        <v>9</v>
      </c>
      <c r="L14" s="1"/>
      <c r="M14" s="1">
        <v>5</v>
      </c>
      <c r="N14" s="1"/>
      <c r="O14" s="1"/>
      <c r="P14" s="1"/>
      <c r="Q14" s="12">
        <f t="shared" si="2"/>
        <v>5.25</v>
      </c>
      <c r="R14" s="1"/>
      <c r="S14" s="1"/>
      <c r="T14" s="14">
        <v>27.5</v>
      </c>
      <c r="U14" s="15">
        <f t="shared" si="3"/>
        <v>13.75</v>
      </c>
      <c r="V14" s="1"/>
      <c r="W14" s="1"/>
      <c r="X14" s="13">
        <f t="shared" si="1"/>
        <v>0</v>
      </c>
    </row>
    <row r="15" spans="1:25" ht="15.75" thickBot="1">
      <c r="A15" s="3">
        <v>5</v>
      </c>
      <c r="B15" s="7">
        <v>12017019037</v>
      </c>
      <c r="C15" s="8" t="s">
        <v>33</v>
      </c>
      <c r="D15" s="1">
        <v>1.67</v>
      </c>
      <c r="E15" s="1">
        <v>2</v>
      </c>
      <c r="F15" s="1">
        <v>1</v>
      </c>
      <c r="G15" s="1">
        <v>10</v>
      </c>
      <c r="H15" s="18"/>
      <c r="I15" s="1"/>
      <c r="J15" s="11">
        <f t="shared" si="0"/>
        <v>3.6674999999999995</v>
      </c>
      <c r="K15" s="1">
        <v>9.5</v>
      </c>
      <c r="L15" s="1">
        <v>10</v>
      </c>
      <c r="M15" s="1">
        <v>10</v>
      </c>
      <c r="N15" s="1"/>
      <c r="O15" s="1"/>
      <c r="P15" s="1"/>
      <c r="Q15" s="12">
        <f t="shared" si="2"/>
        <v>11.0625</v>
      </c>
      <c r="R15" s="1"/>
      <c r="S15" s="1"/>
      <c r="T15" s="14">
        <v>13.5</v>
      </c>
      <c r="U15" s="15">
        <f t="shared" si="3"/>
        <v>6.75</v>
      </c>
      <c r="V15" s="1"/>
      <c r="W15" s="1"/>
      <c r="X15" s="13">
        <f t="shared" si="1"/>
        <v>0</v>
      </c>
    </row>
    <row r="16" spans="1:25" ht="15.75" thickBot="1">
      <c r="A16" s="3">
        <v>6</v>
      </c>
      <c r="B16" s="7">
        <v>12017019067</v>
      </c>
      <c r="C16" s="8" t="s">
        <v>34</v>
      </c>
      <c r="D16" s="1">
        <v>6.33</v>
      </c>
      <c r="E16" s="1">
        <v>4.67</v>
      </c>
      <c r="F16" s="1">
        <v>0</v>
      </c>
      <c r="G16" s="1">
        <v>2.5</v>
      </c>
      <c r="H16" s="18">
        <v>9</v>
      </c>
      <c r="I16" s="1"/>
      <c r="J16" s="11">
        <f t="shared" si="0"/>
        <v>5.625</v>
      </c>
      <c r="K16" s="1">
        <v>9.5</v>
      </c>
      <c r="L16" s="1">
        <v>9.5</v>
      </c>
      <c r="M16" s="1">
        <v>10</v>
      </c>
      <c r="N16" s="1">
        <v>9.5</v>
      </c>
      <c r="O16" s="1"/>
      <c r="P16" s="1"/>
      <c r="Q16" s="12">
        <f t="shared" si="2"/>
        <v>14.4375</v>
      </c>
      <c r="R16" s="1"/>
      <c r="S16" s="1"/>
      <c r="T16" s="14">
        <v>39.5</v>
      </c>
      <c r="U16" s="15">
        <f t="shared" si="3"/>
        <v>19.75</v>
      </c>
      <c r="V16" s="1"/>
      <c r="W16" s="1"/>
      <c r="X16" s="13">
        <f t="shared" si="1"/>
        <v>0</v>
      </c>
    </row>
    <row r="17" spans="1:24" ht="15.75" thickBot="1">
      <c r="A17" s="3">
        <v>7</v>
      </c>
      <c r="B17" s="7">
        <v>12017019068</v>
      </c>
      <c r="C17" s="8" t="s">
        <v>35</v>
      </c>
      <c r="D17" s="1">
        <v>0</v>
      </c>
      <c r="E17" s="1">
        <v>4</v>
      </c>
      <c r="F17" s="1">
        <v>0</v>
      </c>
      <c r="G17" s="1">
        <v>1.5</v>
      </c>
      <c r="H17" s="18">
        <v>4</v>
      </c>
      <c r="I17" s="1"/>
      <c r="J17" s="11">
        <f t="shared" si="0"/>
        <v>2.375</v>
      </c>
      <c r="K17" s="1">
        <v>8.5</v>
      </c>
      <c r="L17" s="1">
        <v>6</v>
      </c>
      <c r="M17" s="1">
        <v>10</v>
      </c>
      <c r="N17" s="1">
        <v>10</v>
      </c>
      <c r="O17" s="1"/>
      <c r="P17" s="1"/>
      <c r="Q17" s="12">
        <f t="shared" si="2"/>
        <v>12.9375</v>
      </c>
      <c r="R17" s="1"/>
      <c r="S17" s="1"/>
      <c r="T17" s="14">
        <v>41.5</v>
      </c>
      <c r="U17" s="15">
        <f t="shared" si="3"/>
        <v>20.75</v>
      </c>
      <c r="V17" s="1"/>
      <c r="W17" s="1"/>
      <c r="X17" s="13">
        <f t="shared" si="1"/>
        <v>0</v>
      </c>
    </row>
    <row r="18" spans="1:24" ht="15.75" thickBot="1">
      <c r="A18" s="3">
        <v>8</v>
      </c>
      <c r="B18" s="7">
        <v>12017019088</v>
      </c>
      <c r="C18" s="8" t="s">
        <v>36</v>
      </c>
      <c r="D18" s="1">
        <v>2</v>
      </c>
      <c r="E18" s="1">
        <v>4.67</v>
      </c>
      <c r="F18" s="1"/>
      <c r="G18" s="1">
        <v>1</v>
      </c>
      <c r="H18" s="18">
        <v>5</v>
      </c>
      <c r="I18" s="1"/>
      <c r="J18" s="11">
        <f t="shared" si="0"/>
        <v>3.1675</v>
      </c>
      <c r="K18" s="1">
        <v>8.5</v>
      </c>
      <c r="L18" s="1">
        <v>7</v>
      </c>
      <c r="M18" s="1">
        <v>10</v>
      </c>
      <c r="N18" s="1">
        <v>10</v>
      </c>
      <c r="O18" s="1"/>
      <c r="P18" s="1"/>
      <c r="Q18" s="12">
        <f t="shared" si="2"/>
        <v>13.3125</v>
      </c>
      <c r="R18" s="1"/>
      <c r="S18" s="1"/>
      <c r="T18" s="14">
        <v>28.5</v>
      </c>
      <c r="U18" s="15">
        <f t="shared" si="3"/>
        <v>14.25</v>
      </c>
      <c r="V18" s="1"/>
      <c r="W18" s="1"/>
      <c r="X18" s="13">
        <f t="shared" si="1"/>
        <v>0</v>
      </c>
    </row>
    <row r="19" spans="1:24" ht="15.75" thickBot="1">
      <c r="A19" s="3">
        <v>9</v>
      </c>
      <c r="B19" s="7">
        <v>12017019148</v>
      </c>
      <c r="C19" s="8" t="s">
        <v>37</v>
      </c>
      <c r="D19" s="1">
        <v>6.67</v>
      </c>
      <c r="E19" s="1">
        <v>6.67</v>
      </c>
      <c r="F19" s="14">
        <v>9.5</v>
      </c>
      <c r="G19" s="1">
        <v>10</v>
      </c>
      <c r="H19" s="18">
        <v>10</v>
      </c>
      <c r="I19" s="1"/>
      <c r="J19" s="11">
        <f t="shared" si="0"/>
        <v>9.0425000000000004</v>
      </c>
      <c r="K19" s="1">
        <v>10</v>
      </c>
      <c r="L19" s="1">
        <v>10</v>
      </c>
      <c r="M19" s="1">
        <v>10</v>
      </c>
      <c r="N19" s="1">
        <v>10</v>
      </c>
      <c r="O19" s="1"/>
      <c r="P19" s="1"/>
      <c r="Q19" s="12">
        <f t="shared" si="2"/>
        <v>15</v>
      </c>
      <c r="R19" s="1"/>
      <c r="S19" s="1"/>
      <c r="T19" s="14">
        <v>46</v>
      </c>
      <c r="U19" s="15">
        <f t="shared" si="3"/>
        <v>23</v>
      </c>
      <c r="V19" s="1"/>
      <c r="W19" s="1"/>
      <c r="X19" s="13">
        <f t="shared" si="1"/>
        <v>0</v>
      </c>
    </row>
    <row r="20" spans="1:24" ht="15.75" thickBot="1">
      <c r="A20" s="3">
        <v>10</v>
      </c>
      <c r="B20" s="7">
        <v>12017019154</v>
      </c>
      <c r="C20" s="8" t="s">
        <v>38</v>
      </c>
      <c r="D20" s="1">
        <v>8.33</v>
      </c>
      <c r="E20" s="1">
        <v>10</v>
      </c>
      <c r="F20" s="1">
        <v>1</v>
      </c>
      <c r="G20" s="1">
        <v>10</v>
      </c>
      <c r="H20" s="18">
        <v>10</v>
      </c>
      <c r="I20" s="1"/>
      <c r="J20" s="11">
        <f t="shared" si="0"/>
        <v>9.5824999999999996</v>
      </c>
      <c r="K20" s="1">
        <v>9.5</v>
      </c>
      <c r="L20" s="1">
        <v>10</v>
      </c>
      <c r="M20" s="1">
        <v>9.5</v>
      </c>
      <c r="N20" s="1">
        <v>10</v>
      </c>
      <c r="O20" s="1"/>
      <c r="P20" s="1"/>
      <c r="Q20" s="12">
        <f t="shared" si="2"/>
        <v>14.625</v>
      </c>
      <c r="R20" s="1"/>
      <c r="S20" s="1"/>
      <c r="T20" s="14">
        <v>36</v>
      </c>
      <c r="U20" s="15">
        <f t="shared" si="3"/>
        <v>18</v>
      </c>
      <c r="V20" s="1"/>
      <c r="W20" s="1"/>
      <c r="X20" s="13">
        <f t="shared" si="1"/>
        <v>0</v>
      </c>
    </row>
    <row r="21" spans="1:24" ht="15.75" thickBot="1">
      <c r="A21" s="3">
        <v>11</v>
      </c>
      <c r="B21" s="7">
        <v>12017019157</v>
      </c>
      <c r="C21" s="8" t="s">
        <v>39</v>
      </c>
      <c r="D21" s="1">
        <v>0</v>
      </c>
      <c r="E21" s="1">
        <v>7.33</v>
      </c>
      <c r="F21" s="1">
        <v>1</v>
      </c>
      <c r="G21" s="1">
        <v>1</v>
      </c>
      <c r="H21" s="18">
        <v>3</v>
      </c>
      <c r="I21" s="1"/>
      <c r="J21" s="11">
        <f t="shared" si="0"/>
        <v>3.0825</v>
      </c>
      <c r="K21" s="1">
        <v>8.5</v>
      </c>
      <c r="L21" s="1">
        <v>6</v>
      </c>
      <c r="M21" s="1"/>
      <c r="N21" s="1">
        <v>10</v>
      </c>
      <c r="O21" s="1"/>
      <c r="P21" s="1"/>
      <c r="Q21" s="12">
        <f t="shared" si="2"/>
        <v>9.1875</v>
      </c>
      <c r="R21" s="1"/>
      <c r="S21" s="1"/>
      <c r="T21" s="14">
        <v>29.5</v>
      </c>
      <c r="U21" s="15">
        <f t="shared" si="3"/>
        <v>14.75</v>
      </c>
      <c r="V21" s="1"/>
      <c r="W21" s="1"/>
      <c r="X21" s="13">
        <f t="shared" si="1"/>
        <v>0</v>
      </c>
    </row>
    <row r="22" spans="1:24" ht="15.75" thickBot="1">
      <c r="A22" s="3">
        <v>12</v>
      </c>
      <c r="B22" s="7">
        <v>12017019158</v>
      </c>
      <c r="C22" s="8" t="s">
        <v>40</v>
      </c>
      <c r="D22" s="1">
        <v>6.67</v>
      </c>
      <c r="E22" s="1">
        <v>3</v>
      </c>
      <c r="F22" s="1">
        <v>1</v>
      </c>
      <c r="G22" s="1">
        <v>9</v>
      </c>
      <c r="H22" s="18">
        <v>1</v>
      </c>
      <c r="I22" s="1"/>
      <c r="J22" s="11">
        <f t="shared" si="0"/>
        <v>4.9175000000000004</v>
      </c>
      <c r="K22" s="1">
        <v>9.5</v>
      </c>
      <c r="L22" s="1">
        <v>7</v>
      </c>
      <c r="M22" s="1">
        <v>10</v>
      </c>
      <c r="N22" s="1">
        <v>10</v>
      </c>
      <c r="O22" s="1"/>
      <c r="P22" s="1"/>
      <c r="Q22" s="12">
        <f t="shared" si="2"/>
        <v>13.6875</v>
      </c>
      <c r="R22" s="1"/>
      <c r="S22" s="1"/>
      <c r="T22" s="14">
        <v>29.5</v>
      </c>
      <c r="U22" s="15">
        <f t="shared" si="3"/>
        <v>14.75</v>
      </c>
      <c r="V22" s="1"/>
      <c r="W22" s="1"/>
      <c r="X22" s="13">
        <f t="shared" si="1"/>
        <v>0</v>
      </c>
    </row>
    <row r="23" spans="1:24" ht="15.75" thickBot="1">
      <c r="A23" s="3">
        <v>13</v>
      </c>
      <c r="B23" s="7">
        <v>12017019163</v>
      </c>
      <c r="C23" s="8" t="s">
        <v>41</v>
      </c>
      <c r="D23" s="1">
        <v>5.33</v>
      </c>
      <c r="E23" s="1">
        <v>3.33</v>
      </c>
      <c r="F23" s="1">
        <v>0</v>
      </c>
      <c r="G23" s="1">
        <v>8</v>
      </c>
      <c r="H23" s="18">
        <v>3</v>
      </c>
      <c r="I23" s="1"/>
      <c r="J23" s="11">
        <f t="shared" si="0"/>
        <v>4.915</v>
      </c>
      <c r="K23" s="1">
        <v>8</v>
      </c>
      <c r="L23" s="1">
        <v>6</v>
      </c>
      <c r="M23" s="1">
        <v>10</v>
      </c>
      <c r="N23" s="1">
        <v>10</v>
      </c>
      <c r="O23" s="1"/>
      <c r="P23" s="1"/>
      <c r="Q23" s="12">
        <f t="shared" si="2"/>
        <v>12.75</v>
      </c>
      <c r="R23" s="1"/>
      <c r="S23" s="1"/>
      <c r="T23" s="14">
        <v>22</v>
      </c>
      <c r="U23" s="15">
        <f t="shared" si="3"/>
        <v>11</v>
      </c>
      <c r="V23" s="1"/>
      <c r="W23" s="1"/>
      <c r="X23" s="13">
        <f t="shared" si="1"/>
        <v>0</v>
      </c>
    </row>
    <row r="24" spans="1:24" ht="15.75" thickBot="1">
      <c r="A24" s="3">
        <v>14</v>
      </c>
      <c r="B24" s="7">
        <v>12017019165</v>
      </c>
      <c r="C24" s="8" t="s">
        <v>42</v>
      </c>
      <c r="D24" s="1">
        <v>6.33</v>
      </c>
      <c r="E24" s="1">
        <v>5.33</v>
      </c>
      <c r="F24" s="1">
        <v>1</v>
      </c>
      <c r="G24" s="1">
        <v>0</v>
      </c>
      <c r="H24" s="18">
        <v>0</v>
      </c>
      <c r="I24" s="1"/>
      <c r="J24" s="11">
        <f t="shared" si="0"/>
        <v>3.165</v>
      </c>
      <c r="K24" s="1">
        <v>9</v>
      </c>
      <c r="L24" s="1">
        <v>10</v>
      </c>
      <c r="M24" s="1">
        <v>10</v>
      </c>
      <c r="N24" s="1">
        <v>10</v>
      </c>
      <c r="O24" s="1"/>
      <c r="P24" s="1"/>
      <c r="Q24" s="12">
        <f t="shared" si="2"/>
        <v>14.625</v>
      </c>
      <c r="R24" s="1"/>
      <c r="S24" s="1"/>
      <c r="T24" s="14">
        <v>26</v>
      </c>
      <c r="U24" s="15">
        <f t="shared" si="3"/>
        <v>13</v>
      </c>
      <c r="V24" s="1"/>
      <c r="W24" s="1"/>
      <c r="X24" s="13">
        <f t="shared" si="1"/>
        <v>0</v>
      </c>
    </row>
    <row r="25" spans="1:24" ht="15.75" thickBot="1">
      <c r="A25" s="3">
        <v>15</v>
      </c>
      <c r="B25" s="7">
        <v>12017019167</v>
      </c>
      <c r="C25" s="8" t="s">
        <v>43</v>
      </c>
      <c r="D25" s="1">
        <v>7.33</v>
      </c>
      <c r="E25" s="1">
        <v>4.67</v>
      </c>
      <c r="F25" s="1">
        <v>2</v>
      </c>
      <c r="G25" s="1">
        <v>7</v>
      </c>
      <c r="H25" s="18">
        <v>2</v>
      </c>
      <c r="I25" s="1"/>
      <c r="J25" s="11">
        <f t="shared" si="0"/>
        <v>5.25</v>
      </c>
      <c r="K25" s="1">
        <v>9.5</v>
      </c>
      <c r="L25" s="1">
        <v>9</v>
      </c>
      <c r="M25" s="1">
        <v>10</v>
      </c>
      <c r="N25" s="1">
        <v>10</v>
      </c>
      <c r="O25" s="1"/>
      <c r="P25" s="1"/>
      <c r="Q25" s="12">
        <f t="shared" si="2"/>
        <v>14.4375</v>
      </c>
      <c r="R25" s="1"/>
      <c r="S25" s="1"/>
      <c r="T25" s="14">
        <v>27.5</v>
      </c>
      <c r="U25" s="15">
        <f t="shared" si="3"/>
        <v>13.75</v>
      </c>
      <c r="V25" s="1"/>
      <c r="W25" s="1"/>
      <c r="X25" s="13">
        <f t="shared" si="1"/>
        <v>0</v>
      </c>
    </row>
    <row r="26" spans="1:24" ht="15.75" thickBot="1">
      <c r="A26" s="3">
        <v>16</v>
      </c>
      <c r="B26" s="7">
        <v>12017019174</v>
      </c>
      <c r="C26" s="8" t="s">
        <v>44</v>
      </c>
      <c r="D26" s="1">
        <v>10</v>
      </c>
      <c r="E26" s="1">
        <v>6.67</v>
      </c>
      <c r="F26" s="1">
        <v>6</v>
      </c>
      <c r="G26" s="1">
        <v>10</v>
      </c>
      <c r="H26" s="18">
        <v>9.5</v>
      </c>
      <c r="I26" s="1"/>
      <c r="J26" s="11">
        <f t="shared" si="0"/>
        <v>9.0425000000000004</v>
      </c>
      <c r="K26" s="1">
        <v>10</v>
      </c>
      <c r="L26" s="1">
        <v>10</v>
      </c>
      <c r="M26" s="9">
        <v>10</v>
      </c>
      <c r="N26" s="9">
        <v>10</v>
      </c>
      <c r="O26" s="1"/>
      <c r="P26" s="1"/>
      <c r="Q26" s="12">
        <f t="shared" si="2"/>
        <v>15</v>
      </c>
      <c r="R26" s="1"/>
      <c r="S26" s="1"/>
      <c r="T26" s="14">
        <v>48</v>
      </c>
      <c r="U26" s="15">
        <f t="shared" si="3"/>
        <v>24</v>
      </c>
      <c r="V26" s="1"/>
      <c r="W26" s="1"/>
      <c r="X26" s="13">
        <f t="shared" si="1"/>
        <v>0</v>
      </c>
    </row>
    <row r="27" spans="1:24" ht="15.75" thickBot="1">
      <c r="A27" s="3">
        <v>17</v>
      </c>
      <c r="B27" s="7">
        <v>12017019178</v>
      </c>
      <c r="C27" s="8" t="s">
        <v>45</v>
      </c>
      <c r="D27" s="1">
        <v>0</v>
      </c>
      <c r="E27" s="1"/>
      <c r="F27" s="1">
        <v>0</v>
      </c>
      <c r="G27" s="1">
        <v>0</v>
      </c>
      <c r="H27" s="18">
        <v>0</v>
      </c>
      <c r="I27" s="1"/>
      <c r="J27" s="11">
        <f t="shared" si="0"/>
        <v>0</v>
      </c>
      <c r="K27" s="1"/>
      <c r="L27" s="1"/>
      <c r="M27" s="1"/>
      <c r="N27" s="1"/>
      <c r="O27" s="1"/>
      <c r="P27" s="1"/>
      <c r="Q27" s="12">
        <f t="shared" si="2"/>
        <v>0</v>
      </c>
      <c r="R27" s="1"/>
      <c r="S27" s="1"/>
      <c r="T27" s="14"/>
      <c r="U27" s="15">
        <f t="shared" si="3"/>
        <v>0</v>
      </c>
      <c r="V27" s="1"/>
      <c r="W27" s="1"/>
      <c r="X27" s="13">
        <f t="shared" si="1"/>
        <v>0</v>
      </c>
    </row>
    <row r="28" spans="1:24" ht="15.75" thickBot="1">
      <c r="A28" s="3">
        <v>18</v>
      </c>
      <c r="B28" s="7">
        <v>12017019179</v>
      </c>
      <c r="C28" s="8" t="s">
        <v>46</v>
      </c>
      <c r="D28" s="1">
        <v>4.33</v>
      </c>
      <c r="E28" s="1">
        <v>5.33</v>
      </c>
      <c r="F28" s="1">
        <v>3</v>
      </c>
      <c r="G28" s="1">
        <v>1</v>
      </c>
      <c r="H28" s="18">
        <v>10</v>
      </c>
      <c r="I28" s="1"/>
      <c r="J28" s="11">
        <f t="shared" si="0"/>
        <v>5.665</v>
      </c>
      <c r="K28" s="1">
        <v>7.5</v>
      </c>
      <c r="L28" s="1">
        <v>7</v>
      </c>
      <c r="M28" s="1">
        <v>10</v>
      </c>
      <c r="N28" s="1">
        <v>10</v>
      </c>
      <c r="O28" s="1"/>
      <c r="P28" s="1"/>
      <c r="Q28" s="12">
        <f t="shared" si="2"/>
        <v>12.9375</v>
      </c>
      <c r="R28" s="1"/>
      <c r="S28" s="1"/>
      <c r="T28" s="14">
        <v>17.5</v>
      </c>
      <c r="U28" s="15">
        <f t="shared" si="3"/>
        <v>8.75</v>
      </c>
      <c r="V28" s="1"/>
      <c r="W28" s="1"/>
      <c r="X28" s="13">
        <f t="shared" si="1"/>
        <v>0</v>
      </c>
    </row>
    <row r="29" spans="1:24" ht="15.75" thickBot="1">
      <c r="A29" s="3">
        <v>19</v>
      </c>
      <c r="B29" s="7">
        <v>12017019190</v>
      </c>
      <c r="C29" s="8" t="s">
        <v>47</v>
      </c>
      <c r="D29" s="1">
        <v>0</v>
      </c>
      <c r="E29" s="1">
        <v>9.67</v>
      </c>
      <c r="F29" s="1">
        <v>5</v>
      </c>
      <c r="G29" s="1">
        <v>2</v>
      </c>
      <c r="H29" s="18">
        <v>6</v>
      </c>
      <c r="I29" s="1"/>
      <c r="J29" s="11">
        <f t="shared" si="0"/>
        <v>5.6675000000000004</v>
      </c>
      <c r="K29" s="1">
        <v>6</v>
      </c>
      <c r="L29" s="1">
        <v>6</v>
      </c>
      <c r="M29" s="1">
        <v>9.5</v>
      </c>
      <c r="N29" s="1">
        <v>8</v>
      </c>
      <c r="O29" s="1"/>
      <c r="P29" s="1"/>
      <c r="Q29" s="12">
        <f t="shared" si="2"/>
        <v>11.0625</v>
      </c>
      <c r="R29" s="1"/>
      <c r="S29" s="1"/>
      <c r="T29" s="9">
        <v>22</v>
      </c>
      <c r="U29" s="19">
        <f t="shared" si="3"/>
        <v>11</v>
      </c>
      <c r="V29" s="1"/>
      <c r="W29" s="1"/>
      <c r="X29" s="13">
        <f t="shared" si="1"/>
        <v>0</v>
      </c>
    </row>
    <row r="30" spans="1:24" ht="15.75" thickBot="1">
      <c r="A30" s="3">
        <v>20</v>
      </c>
      <c r="B30" s="7">
        <v>12017019203</v>
      </c>
      <c r="C30" s="8" t="s">
        <v>48</v>
      </c>
      <c r="D30" s="1">
        <v>8</v>
      </c>
      <c r="E30" s="1">
        <v>6</v>
      </c>
      <c r="F30" s="1">
        <v>4</v>
      </c>
      <c r="G30" s="1">
        <v>10</v>
      </c>
      <c r="H30" s="18">
        <v>10</v>
      </c>
      <c r="I30" s="1"/>
      <c r="J30" s="11">
        <f t="shared" si="0"/>
        <v>8.5</v>
      </c>
      <c r="K30" s="1">
        <v>10</v>
      </c>
      <c r="L30" s="1">
        <v>10</v>
      </c>
      <c r="M30" s="1">
        <v>10</v>
      </c>
      <c r="N30" s="1">
        <v>10</v>
      </c>
      <c r="O30" s="1"/>
      <c r="P30" s="1"/>
      <c r="Q30" s="12">
        <f t="shared" si="2"/>
        <v>15</v>
      </c>
      <c r="R30" s="1"/>
      <c r="S30" s="1"/>
      <c r="T30" s="14">
        <v>49.5</v>
      </c>
      <c r="U30" s="15">
        <f t="shared" si="3"/>
        <v>24.75</v>
      </c>
      <c r="V30" s="1"/>
      <c r="W30" s="1"/>
      <c r="X30" s="13">
        <f t="shared" si="1"/>
        <v>0</v>
      </c>
    </row>
    <row r="31" spans="1:24" ht="15.75" thickBot="1">
      <c r="A31" s="3">
        <v>21</v>
      </c>
      <c r="B31" s="7">
        <v>12017019211</v>
      </c>
      <c r="C31" s="8" t="s">
        <v>49</v>
      </c>
      <c r="D31" s="1">
        <v>2</v>
      </c>
      <c r="E31" s="1"/>
      <c r="F31" s="1">
        <v>0</v>
      </c>
      <c r="G31" s="1">
        <v>5</v>
      </c>
      <c r="H31" s="18">
        <v>2</v>
      </c>
      <c r="I31" s="1"/>
      <c r="J31" s="11">
        <f t="shared" si="0"/>
        <v>2.25</v>
      </c>
      <c r="K31" s="1">
        <v>10</v>
      </c>
      <c r="L31" s="1"/>
      <c r="M31" s="1">
        <v>10</v>
      </c>
      <c r="N31" s="1">
        <v>9.5</v>
      </c>
      <c r="O31" s="1"/>
      <c r="P31" s="1"/>
      <c r="Q31" s="12">
        <f t="shared" si="2"/>
        <v>11.0625</v>
      </c>
      <c r="R31" s="1"/>
      <c r="S31" s="1"/>
      <c r="T31" s="14">
        <v>19</v>
      </c>
      <c r="U31" s="15">
        <f t="shared" si="3"/>
        <v>9.5</v>
      </c>
      <c r="V31" s="1"/>
      <c r="W31" s="1"/>
      <c r="X31" s="13">
        <f t="shared" si="1"/>
        <v>0</v>
      </c>
    </row>
    <row r="32" spans="1:24" ht="15.75" thickBot="1">
      <c r="A32" s="3">
        <v>22</v>
      </c>
      <c r="B32" s="5">
        <v>12017019217</v>
      </c>
      <c r="C32" s="6" t="s">
        <v>50</v>
      </c>
      <c r="D32" s="1">
        <v>4.33</v>
      </c>
      <c r="E32" s="1">
        <v>5.33</v>
      </c>
      <c r="F32" s="1">
        <v>1</v>
      </c>
      <c r="G32" s="1">
        <v>0</v>
      </c>
      <c r="H32" s="18"/>
      <c r="I32" s="1"/>
      <c r="J32" s="11">
        <f t="shared" si="0"/>
        <v>2.665</v>
      </c>
      <c r="K32" s="1">
        <v>9</v>
      </c>
      <c r="L32" s="1">
        <v>10</v>
      </c>
      <c r="M32" s="1">
        <v>10</v>
      </c>
      <c r="N32" s="1"/>
      <c r="O32" s="1"/>
      <c r="P32" s="1"/>
      <c r="Q32" s="12">
        <f t="shared" si="2"/>
        <v>10.875</v>
      </c>
      <c r="R32" s="1"/>
      <c r="S32" s="1"/>
      <c r="T32" s="14">
        <v>22.5</v>
      </c>
      <c r="U32" s="15">
        <f t="shared" si="3"/>
        <v>11.25</v>
      </c>
      <c r="V32" s="1"/>
      <c r="W32" s="1"/>
      <c r="X32" s="13">
        <f t="shared" si="1"/>
        <v>0</v>
      </c>
    </row>
    <row r="33" spans="1:24" ht="15.75" thickBot="1">
      <c r="A33" s="3">
        <v>23</v>
      </c>
      <c r="B33" s="7">
        <v>12017019223</v>
      </c>
      <c r="C33" s="8" t="s">
        <v>51</v>
      </c>
      <c r="D33" s="1">
        <v>6.67</v>
      </c>
      <c r="E33" s="1">
        <v>8.67</v>
      </c>
      <c r="F33" s="1">
        <v>5</v>
      </c>
      <c r="G33" s="1">
        <v>10</v>
      </c>
      <c r="H33" s="18">
        <v>10</v>
      </c>
      <c r="I33" s="1"/>
      <c r="J33" s="11">
        <f t="shared" si="0"/>
        <v>8.8350000000000009</v>
      </c>
      <c r="K33" s="1">
        <v>10</v>
      </c>
      <c r="L33" s="1">
        <v>10</v>
      </c>
      <c r="M33" s="1">
        <v>9.5</v>
      </c>
      <c r="N33" s="1">
        <v>10</v>
      </c>
      <c r="O33" s="1"/>
      <c r="P33" s="1"/>
      <c r="Q33" s="12">
        <f t="shared" si="2"/>
        <v>14.8125</v>
      </c>
      <c r="R33" s="1"/>
      <c r="S33" s="1"/>
      <c r="T33" s="14">
        <v>43</v>
      </c>
      <c r="U33" s="15">
        <f t="shared" si="3"/>
        <v>21.5</v>
      </c>
      <c r="V33" s="1"/>
      <c r="W33" s="1"/>
      <c r="X33" s="13">
        <f t="shared" si="1"/>
        <v>0</v>
      </c>
    </row>
    <row r="34" spans="1:24" ht="21.75" customHeight="1" thickBot="1">
      <c r="A34" s="3">
        <v>24</v>
      </c>
      <c r="B34" s="7">
        <v>12017019226</v>
      </c>
      <c r="C34" s="8" t="s">
        <v>52</v>
      </c>
      <c r="D34" s="1">
        <v>6.33</v>
      </c>
      <c r="E34" s="1"/>
      <c r="F34" s="1">
        <v>1</v>
      </c>
      <c r="G34" s="1">
        <v>0</v>
      </c>
      <c r="H34" s="18">
        <v>0</v>
      </c>
      <c r="I34" s="1"/>
      <c r="J34" s="11">
        <f t="shared" si="0"/>
        <v>1.8325</v>
      </c>
      <c r="K34" s="1">
        <v>9</v>
      </c>
      <c r="L34" s="1">
        <v>10</v>
      </c>
      <c r="M34" s="1">
        <v>10</v>
      </c>
      <c r="N34" s="1">
        <v>10</v>
      </c>
      <c r="O34" s="1"/>
      <c r="P34" s="1"/>
      <c r="Q34" s="12">
        <f t="shared" si="2"/>
        <v>14.625</v>
      </c>
      <c r="R34" s="1"/>
      <c r="S34" s="1"/>
      <c r="T34" s="14">
        <v>43</v>
      </c>
      <c r="U34" s="15">
        <f t="shared" si="3"/>
        <v>21.5</v>
      </c>
      <c r="V34" s="1"/>
      <c r="W34" s="1"/>
      <c r="X34" s="13">
        <f t="shared" si="1"/>
        <v>0</v>
      </c>
    </row>
    <row r="35" spans="1:24" ht="15.75" thickBot="1">
      <c r="A35" s="3">
        <v>25</v>
      </c>
      <c r="B35" s="7">
        <v>101519110</v>
      </c>
      <c r="C35" s="8" t="s">
        <v>53</v>
      </c>
      <c r="D35" s="1">
        <v>4.33</v>
      </c>
      <c r="E35" s="1">
        <v>3.33</v>
      </c>
      <c r="F35" s="1"/>
      <c r="G35" s="1">
        <v>1</v>
      </c>
      <c r="H35" s="18">
        <v>5</v>
      </c>
      <c r="I35" s="1"/>
      <c r="J35" s="11">
        <f t="shared" si="0"/>
        <v>3.415</v>
      </c>
      <c r="K35" s="1">
        <v>9.5</v>
      </c>
      <c r="L35" s="1"/>
      <c r="M35" s="1">
        <v>10</v>
      </c>
      <c r="N35" s="1"/>
      <c r="O35" s="1"/>
      <c r="P35" s="1"/>
      <c r="Q35" s="12">
        <f t="shared" si="2"/>
        <v>7.3125</v>
      </c>
      <c r="R35" s="1"/>
      <c r="S35" s="1"/>
      <c r="T35" s="14">
        <v>12</v>
      </c>
      <c r="U35" s="15">
        <f t="shared" si="3"/>
        <v>6</v>
      </c>
      <c r="V35" s="1"/>
      <c r="W35" s="1"/>
      <c r="X35" s="13">
        <f t="shared" si="1"/>
        <v>0</v>
      </c>
    </row>
    <row r="36" spans="1:24" ht="15.75" thickBot="1">
      <c r="A36" s="3">
        <v>26</v>
      </c>
      <c r="B36" s="7">
        <v>101519165</v>
      </c>
      <c r="C36" s="8" t="s">
        <v>54</v>
      </c>
      <c r="D36" s="1">
        <v>0</v>
      </c>
      <c r="E36" s="1">
        <v>4.33</v>
      </c>
      <c r="F36" s="1">
        <v>0</v>
      </c>
      <c r="G36" s="1">
        <v>1</v>
      </c>
      <c r="H36" s="18">
        <v>5</v>
      </c>
      <c r="I36" s="1"/>
      <c r="J36" s="11">
        <f t="shared" si="0"/>
        <v>2.5825</v>
      </c>
      <c r="K36" s="1">
        <v>9.5</v>
      </c>
      <c r="L36" s="1">
        <v>10</v>
      </c>
      <c r="M36" s="1">
        <v>10</v>
      </c>
      <c r="N36" s="1">
        <v>10</v>
      </c>
      <c r="O36" s="1"/>
      <c r="P36" s="1"/>
      <c r="Q36" s="12">
        <f t="shared" si="2"/>
        <v>14.8125</v>
      </c>
      <c r="R36" s="1"/>
      <c r="S36" s="1"/>
      <c r="T36" s="14">
        <v>23.5</v>
      </c>
      <c r="U36" s="15">
        <f t="shared" si="3"/>
        <v>11.75</v>
      </c>
      <c r="V36" s="1"/>
      <c r="W36" s="1"/>
      <c r="X36" s="13">
        <f t="shared" si="1"/>
        <v>0</v>
      </c>
    </row>
    <row r="37" spans="1:24" ht="15.75" thickBot="1">
      <c r="A37" s="3">
        <v>27</v>
      </c>
      <c r="B37" s="7">
        <v>101519175</v>
      </c>
      <c r="C37" s="8" t="s">
        <v>55</v>
      </c>
      <c r="D37" s="1">
        <v>0</v>
      </c>
      <c r="E37" s="1">
        <v>2</v>
      </c>
      <c r="F37" s="1">
        <v>0</v>
      </c>
      <c r="G37" s="1">
        <v>1</v>
      </c>
      <c r="H37" s="18">
        <v>7</v>
      </c>
      <c r="I37" s="1"/>
      <c r="J37" s="11">
        <f t="shared" si="0"/>
        <v>2.5</v>
      </c>
      <c r="K37" s="1">
        <v>9.5</v>
      </c>
      <c r="L37" s="1">
        <v>10</v>
      </c>
      <c r="M37" s="1">
        <v>10</v>
      </c>
      <c r="N37" s="1">
        <v>9.5</v>
      </c>
      <c r="O37" s="1"/>
      <c r="P37" s="1"/>
      <c r="Q37" s="12">
        <f t="shared" si="2"/>
        <v>14.625</v>
      </c>
      <c r="R37" s="1"/>
      <c r="S37" s="1"/>
      <c r="T37" s="14">
        <v>24</v>
      </c>
      <c r="U37" s="15">
        <f t="shared" si="3"/>
        <v>12</v>
      </c>
      <c r="V37" s="1"/>
      <c r="W37" s="1"/>
      <c r="X37" s="13">
        <f t="shared" si="1"/>
        <v>0</v>
      </c>
    </row>
    <row r="38" spans="1:24" ht="15.75" thickBot="1">
      <c r="A38" s="3">
        <v>28</v>
      </c>
      <c r="B38" s="7">
        <v>101519180</v>
      </c>
      <c r="C38" s="8" t="s">
        <v>56</v>
      </c>
      <c r="D38" s="1">
        <v>4.67</v>
      </c>
      <c r="E38" s="1">
        <v>5</v>
      </c>
      <c r="F38" s="1">
        <v>0</v>
      </c>
      <c r="G38" s="1">
        <v>1</v>
      </c>
      <c r="H38" s="18">
        <v>6</v>
      </c>
      <c r="I38" s="1"/>
      <c r="J38" s="11">
        <f t="shared" si="0"/>
        <v>4.1675000000000004</v>
      </c>
      <c r="K38" s="1">
        <v>9</v>
      </c>
      <c r="L38" s="1"/>
      <c r="M38" s="1">
        <v>10</v>
      </c>
      <c r="N38" s="1"/>
      <c r="O38" s="1"/>
      <c r="P38" s="1"/>
      <c r="Q38" s="12">
        <f t="shared" si="2"/>
        <v>7.125</v>
      </c>
      <c r="R38" s="1"/>
      <c r="S38" s="1"/>
      <c r="T38" s="14">
        <v>16.5</v>
      </c>
      <c r="U38" s="15">
        <f t="shared" si="3"/>
        <v>8.25</v>
      </c>
      <c r="V38" s="1"/>
      <c r="W38" s="1"/>
      <c r="X38" s="13">
        <f t="shared" si="1"/>
        <v>0</v>
      </c>
    </row>
    <row r="39" spans="1:24" ht="15.75" thickBot="1">
      <c r="A39" s="3">
        <v>29</v>
      </c>
      <c r="B39" s="7">
        <v>101519181</v>
      </c>
      <c r="C39" s="8" t="s">
        <v>57</v>
      </c>
      <c r="D39" s="1">
        <v>8.33</v>
      </c>
      <c r="E39" s="1">
        <v>4.67</v>
      </c>
      <c r="F39" s="1">
        <v>4</v>
      </c>
      <c r="G39" s="1">
        <v>1</v>
      </c>
      <c r="H39" s="18">
        <v>1</v>
      </c>
      <c r="I39" s="1"/>
      <c r="J39" s="11">
        <f t="shared" si="0"/>
        <v>4.5</v>
      </c>
      <c r="K39" s="1">
        <v>9</v>
      </c>
      <c r="L39" s="1">
        <v>9</v>
      </c>
      <c r="M39" s="1">
        <v>9.5</v>
      </c>
      <c r="N39" s="1">
        <v>10</v>
      </c>
      <c r="O39" s="1"/>
      <c r="P39" s="1"/>
      <c r="Q39" s="12">
        <f t="shared" si="2"/>
        <v>14.0625</v>
      </c>
      <c r="R39" s="1"/>
      <c r="S39" s="1"/>
      <c r="T39" s="14">
        <v>19.5</v>
      </c>
      <c r="U39" s="15">
        <f t="shared" si="3"/>
        <v>9.75</v>
      </c>
      <c r="V39" s="1"/>
      <c r="W39" s="1"/>
      <c r="X39" s="13">
        <f t="shared" si="1"/>
        <v>0</v>
      </c>
    </row>
    <row r="40" spans="1:24" ht="15.75" thickBot="1">
      <c r="A40" s="3">
        <v>30</v>
      </c>
      <c r="B40" s="7">
        <v>101519214</v>
      </c>
      <c r="C40" s="8" t="s">
        <v>58</v>
      </c>
      <c r="D40" s="1">
        <v>6.67</v>
      </c>
      <c r="E40" s="1">
        <v>5.33</v>
      </c>
      <c r="F40" s="1">
        <v>0</v>
      </c>
      <c r="G40" s="1">
        <v>1</v>
      </c>
      <c r="H40" s="18">
        <v>7</v>
      </c>
      <c r="I40" s="1"/>
      <c r="J40" s="11">
        <f t="shared" si="0"/>
        <v>5</v>
      </c>
      <c r="K40" s="1">
        <v>9</v>
      </c>
      <c r="L40" s="1">
        <v>9</v>
      </c>
      <c r="M40" s="1">
        <v>10</v>
      </c>
      <c r="N40" s="1">
        <v>10</v>
      </c>
      <c r="O40" s="1"/>
      <c r="P40" s="1"/>
      <c r="Q40" s="12">
        <f t="shared" si="2"/>
        <v>14.25</v>
      </c>
      <c r="R40" s="1"/>
      <c r="S40" s="1"/>
      <c r="T40" s="14">
        <v>33.5</v>
      </c>
      <c r="U40" s="15">
        <f t="shared" si="3"/>
        <v>16.75</v>
      </c>
      <c r="V40" s="1"/>
      <c r="W40" s="1"/>
      <c r="X40" s="13">
        <f t="shared" si="1"/>
        <v>0</v>
      </c>
    </row>
    <row r="41" spans="1:24" ht="15.75" thickBot="1">
      <c r="A41" s="3">
        <v>31</v>
      </c>
      <c r="B41" s="7">
        <v>111619015</v>
      </c>
      <c r="C41" s="8" t="s">
        <v>59</v>
      </c>
      <c r="D41" s="1">
        <v>0</v>
      </c>
      <c r="E41" s="1"/>
      <c r="F41" s="1">
        <v>0</v>
      </c>
      <c r="G41" s="1">
        <v>10</v>
      </c>
      <c r="H41" s="18">
        <v>4</v>
      </c>
      <c r="I41" s="1"/>
      <c r="J41" s="11">
        <f t="shared" si="0"/>
        <v>3.5</v>
      </c>
      <c r="K41" s="1">
        <v>9.5</v>
      </c>
      <c r="L41" s="1">
        <v>8</v>
      </c>
      <c r="M41" s="1">
        <v>9</v>
      </c>
      <c r="N41" s="1">
        <v>10</v>
      </c>
      <c r="O41" s="1"/>
      <c r="P41" s="1"/>
      <c r="Q41" s="12">
        <f t="shared" si="2"/>
        <v>13.6875</v>
      </c>
      <c r="R41" s="1"/>
      <c r="S41" s="1"/>
      <c r="T41" s="14">
        <v>12.5</v>
      </c>
      <c r="U41" s="15">
        <f t="shared" si="3"/>
        <v>6.25</v>
      </c>
      <c r="V41" s="1"/>
      <c r="W41" s="1"/>
      <c r="X41" s="13">
        <f t="shared" si="1"/>
        <v>0</v>
      </c>
    </row>
    <row r="42" spans="1:24" ht="15.75" thickBot="1">
      <c r="A42" s="3">
        <v>32</v>
      </c>
      <c r="B42" s="7">
        <v>111619121</v>
      </c>
      <c r="C42" s="8" t="s">
        <v>60</v>
      </c>
      <c r="D42" s="1">
        <v>6</v>
      </c>
      <c r="E42" s="1">
        <v>2.67</v>
      </c>
      <c r="F42" s="1">
        <v>2</v>
      </c>
      <c r="G42" s="1">
        <v>5</v>
      </c>
      <c r="H42" s="18">
        <v>1</v>
      </c>
      <c r="I42" s="1"/>
      <c r="J42" s="11">
        <f t="shared" si="0"/>
        <v>3.9174999999999995</v>
      </c>
      <c r="K42" s="1">
        <v>10</v>
      </c>
      <c r="L42" s="1">
        <v>10</v>
      </c>
      <c r="M42" s="1">
        <v>10</v>
      </c>
      <c r="N42" s="1">
        <v>10</v>
      </c>
      <c r="O42" s="1"/>
      <c r="P42" s="1"/>
      <c r="Q42" s="12">
        <f t="shared" si="2"/>
        <v>15</v>
      </c>
      <c r="R42" s="1"/>
      <c r="S42" s="1"/>
      <c r="T42" s="14">
        <v>22</v>
      </c>
      <c r="U42" s="15">
        <f t="shared" si="3"/>
        <v>11</v>
      </c>
      <c r="V42" s="1"/>
      <c r="W42" s="1"/>
      <c r="X42" s="13">
        <f t="shared" si="1"/>
        <v>0</v>
      </c>
    </row>
    <row r="43" spans="1:24" ht="15.75" thickBot="1">
      <c r="A43" s="3">
        <v>33</v>
      </c>
      <c r="B43" s="7">
        <v>111619253</v>
      </c>
      <c r="C43" s="8" t="s">
        <v>61</v>
      </c>
      <c r="D43" s="1">
        <v>4.67</v>
      </c>
      <c r="E43" s="1">
        <v>3.33</v>
      </c>
      <c r="F43" s="1">
        <v>10</v>
      </c>
      <c r="G43" s="1"/>
      <c r="H43" s="18">
        <v>10</v>
      </c>
      <c r="I43" s="1"/>
      <c r="J43" s="11">
        <f t="shared" si="0"/>
        <v>7</v>
      </c>
      <c r="K43" s="1">
        <v>9</v>
      </c>
      <c r="L43" s="1">
        <v>6</v>
      </c>
      <c r="M43" s="1">
        <v>10</v>
      </c>
      <c r="N43" s="1">
        <v>10</v>
      </c>
      <c r="O43" s="1"/>
      <c r="P43" s="1"/>
      <c r="Q43" s="12">
        <f t="shared" si="2"/>
        <v>13.125</v>
      </c>
      <c r="R43" s="1"/>
      <c r="S43" s="1"/>
      <c r="T43" s="14">
        <v>19</v>
      </c>
      <c r="U43" s="15">
        <f t="shared" si="3"/>
        <v>9.5</v>
      </c>
      <c r="V43" s="1"/>
      <c r="W43" s="1"/>
      <c r="X43" s="13">
        <f t="shared" si="1"/>
        <v>0</v>
      </c>
    </row>
    <row r="44" spans="1:24" ht="15.75" thickBot="1">
      <c r="A44" s="3">
        <v>34</v>
      </c>
      <c r="B44" s="5">
        <v>71020013</v>
      </c>
      <c r="C44" s="6" t="s">
        <v>62</v>
      </c>
      <c r="D44" s="1">
        <v>0</v>
      </c>
      <c r="E44" s="1">
        <v>0</v>
      </c>
      <c r="F44" s="1">
        <v>0</v>
      </c>
      <c r="G44" s="1">
        <v>0</v>
      </c>
      <c r="H44" s="18"/>
      <c r="I44" s="1"/>
      <c r="J44" s="11">
        <f t="shared" si="0"/>
        <v>0</v>
      </c>
      <c r="K44" s="1"/>
      <c r="L44" s="1"/>
      <c r="M44" s="1"/>
      <c r="N44" s="1"/>
      <c r="O44" s="1"/>
      <c r="P44" s="1"/>
      <c r="Q44" s="12">
        <f t="shared" si="2"/>
        <v>0</v>
      </c>
      <c r="R44" s="1"/>
      <c r="S44" s="1"/>
      <c r="T44" s="14"/>
      <c r="U44" s="15">
        <f t="shared" si="3"/>
        <v>0</v>
      </c>
      <c r="V44" s="1"/>
      <c r="W44" s="1"/>
      <c r="X44" s="13">
        <f t="shared" si="1"/>
        <v>0</v>
      </c>
    </row>
    <row r="45" spans="1:24" ht="15.75" thickBot="1">
      <c r="A45" s="3">
        <v>35</v>
      </c>
      <c r="B45" s="7">
        <v>81220027</v>
      </c>
      <c r="C45" s="8" t="s">
        <v>63</v>
      </c>
      <c r="D45" s="1">
        <v>0</v>
      </c>
      <c r="E45" s="1">
        <v>0</v>
      </c>
      <c r="F45" s="1">
        <v>0</v>
      </c>
      <c r="G45" s="1">
        <v>0</v>
      </c>
      <c r="H45" s="18">
        <v>0</v>
      </c>
      <c r="I45" s="1"/>
      <c r="J45" s="11">
        <f t="shared" si="0"/>
        <v>0</v>
      </c>
      <c r="K45" s="1"/>
      <c r="L45" s="1"/>
      <c r="M45" s="1"/>
      <c r="N45" s="1"/>
      <c r="O45" s="1"/>
      <c r="P45" s="1"/>
      <c r="Q45" s="12">
        <f t="shared" si="2"/>
        <v>0</v>
      </c>
      <c r="R45" s="1"/>
      <c r="S45" s="1"/>
      <c r="T45" s="14"/>
      <c r="U45" s="15">
        <f t="shared" si="3"/>
        <v>0</v>
      </c>
      <c r="V45" s="1"/>
      <c r="W45" s="1"/>
      <c r="X45" s="13">
        <f t="shared" si="1"/>
        <v>0</v>
      </c>
    </row>
    <row r="46" spans="1:24" ht="15.75" thickBot="1">
      <c r="A46" s="3">
        <v>36</v>
      </c>
      <c r="B46" s="7">
        <v>81220158</v>
      </c>
      <c r="C46" s="8" t="s">
        <v>64</v>
      </c>
      <c r="D46" s="1">
        <v>0</v>
      </c>
      <c r="E46" s="1">
        <v>2</v>
      </c>
      <c r="F46" s="1">
        <v>2</v>
      </c>
      <c r="G46" s="1">
        <v>1</v>
      </c>
      <c r="H46" s="18">
        <v>0</v>
      </c>
      <c r="I46" s="1"/>
      <c r="J46" s="11">
        <f t="shared" si="0"/>
        <v>1.25</v>
      </c>
      <c r="K46" s="1"/>
      <c r="L46" s="1"/>
      <c r="M46" s="1"/>
      <c r="N46" s="1"/>
      <c r="O46" s="1"/>
      <c r="P46" s="1"/>
      <c r="Q46" s="12">
        <f t="shared" si="2"/>
        <v>0</v>
      </c>
      <c r="R46" s="1"/>
      <c r="S46" s="1"/>
      <c r="T46" s="14">
        <v>29.5</v>
      </c>
      <c r="U46" s="15">
        <f t="shared" si="3"/>
        <v>14.75</v>
      </c>
      <c r="V46" s="1"/>
      <c r="W46" s="1"/>
      <c r="X46" s="13">
        <f t="shared" si="1"/>
        <v>0</v>
      </c>
    </row>
    <row r="47" spans="1:24" ht="15.75" thickBot="1">
      <c r="A47" s="3">
        <v>37</v>
      </c>
      <c r="B47" s="7">
        <v>91420004</v>
      </c>
      <c r="C47" s="8" t="s">
        <v>65</v>
      </c>
      <c r="D47" s="1">
        <v>5.33</v>
      </c>
      <c r="E47" s="1">
        <v>4</v>
      </c>
      <c r="F47" s="1">
        <v>0</v>
      </c>
      <c r="G47" s="1">
        <v>1</v>
      </c>
      <c r="H47" s="18"/>
      <c r="I47" s="1"/>
      <c r="J47" s="11">
        <f t="shared" si="0"/>
        <v>2.5825</v>
      </c>
      <c r="K47" s="1">
        <v>9</v>
      </c>
      <c r="L47" s="1"/>
      <c r="M47" s="1"/>
      <c r="N47" s="1"/>
      <c r="O47" s="1"/>
      <c r="P47" s="1"/>
      <c r="Q47" s="12">
        <f t="shared" si="2"/>
        <v>3.375</v>
      </c>
      <c r="R47" s="1"/>
      <c r="S47" s="1"/>
      <c r="T47" s="14">
        <v>19.5</v>
      </c>
      <c r="U47" s="15">
        <f t="shared" si="3"/>
        <v>9.75</v>
      </c>
      <c r="V47" s="1"/>
      <c r="W47" s="1"/>
      <c r="X47" s="13">
        <f t="shared" si="1"/>
        <v>0</v>
      </c>
    </row>
    <row r="48" spans="1:24" ht="15.75" thickBot="1">
      <c r="A48" s="3">
        <v>38</v>
      </c>
      <c r="B48" s="7">
        <v>91420048</v>
      </c>
      <c r="C48" s="8" t="s">
        <v>66</v>
      </c>
      <c r="D48" s="1">
        <v>2</v>
      </c>
      <c r="E48" s="1">
        <v>1</v>
      </c>
      <c r="F48" s="1">
        <v>1</v>
      </c>
      <c r="G48" s="1">
        <v>7</v>
      </c>
      <c r="H48" s="18">
        <v>10</v>
      </c>
      <c r="I48" s="1"/>
      <c r="J48" s="11">
        <f t="shared" si="0"/>
        <v>5</v>
      </c>
      <c r="K48" s="1">
        <v>9</v>
      </c>
      <c r="L48" s="1"/>
      <c r="M48" s="1">
        <v>9.5</v>
      </c>
      <c r="N48" s="1">
        <v>10</v>
      </c>
      <c r="O48" s="1"/>
      <c r="P48" s="1"/>
      <c r="Q48" s="12">
        <f t="shared" si="2"/>
        <v>10.6875</v>
      </c>
      <c r="R48" s="1"/>
      <c r="S48" s="1"/>
      <c r="T48" s="14">
        <v>26.5</v>
      </c>
      <c r="U48" s="15">
        <f t="shared" si="3"/>
        <v>13.25</v>
      </c>
      <c r="V48" s="1"/>
      <c r="W48" s="1"/>
      <c r="X48" s="13">
        <f t="shared" si="1"/>
        <v>0</v>
      </c>
    </row>
    <row r="49" spans="1:25" ht="15.75" thickBot="1">
      <c r="A49" s="3">
        <v>39</v>
      </c>
      <c r="B49" s="7">
        <v>91420243</v>
      </c>
      <c r="C49" s="8" t="s">
        <v>67</v>
      </c>
      <c r="D49" s="1">
        <v>1</v>
      </c>
      <c r="E49" s="1">
        <v>5.67</v>
      </c>
      <c r="F49" s="1"/>
      <c r="G49" s="1">
        <v>2</v>
      </c>
      <c r="H49" s="18">
        <v>3</v>
      </c>
      <c r="I49" s="1"/>
      <c r="J49" s="11">
        <f t="shared" si="0"/>
        <v>2.9175</v>
      </c>
      <c r="K49" s="1">
        <v>9</v>
      </c>
      <c r="L49" s="1"/>
      <c r="M49" s="1">
        <v>10</v>
      </c>
      <c r="N49" s="1">
        <v>9.5</v>
      </c>
      <c r="O49" s="1"/>
      <c r="P49" s="1"/>
      <c r="Q49" s="12">
        <f t="shared" si="2"/>
        <v>10.6875</v>
      </c>
      <c r="R49" s="1"/>
      <c r="S49" s="1"/>
      <c r="T49" s="14">
        <v>17.5</v>
      </c>
      <c r="U49" s="15">
        <f t="shared" si="3"/>
        <v>8.75</v>
      </c>
      <c r="V49" s="1"/>
      <c r="W49" s="1"/>
      <c r="X49" s="13">
        <f t="shared" si="1"/>
        <v>0</v>
      </c>
    </row>
    <row r="50" spans="1:25" ht="15.75" thickBot="1">
      <c r="A50" s="3">
        <v>40</v>
      </c>
      <c r="B50" s="7">
        <v>91420285</v>
      </c>
      <c r="C50" s="8" t="s">
        <v>68</v>
      </c>
      <c r="D50" s="1">
        <v>0</v>
      </c>
      <c r="E50" s="1">
        <v>0</v>
      </c>
      <c r="F50" s="1">
        <v>0</v>
      </c>
      <c r="G50" s="1">
        <v>0</v>
      </c>
      <c r="H50" s="18">
        <v>0</v>
      </c>
      <c r="I50" s="1"/>
      <c r="J50" s="11">
        <f t="shared" si="0"/>
        <v>0</v>
      </c>
      <c r="K50" s="1"/>
      <c r="L50" s="1"/>
      <c r="M50" s="1"/>
      <c r="N50" s="1"/>
      <c r="O50" s="1"/>
      <c r="P50" s="1"/>
      <c r="Q50" s="12">
        <f t="shared" si="2"/>
        <v>0</v>
      </c>
      <c r="R50" s="1"/>
      <c r="S50" s="1"/>
      <c r="T50" s="14"/>
      <c r="U50" s="15">
        <f t="shared" si="3"/>
        <v>0</v>
      </c>
      <c r="V50" s="1"/>
      <c r="W50" s="1"/>
      <c r="X50" s="13">
        <f t="shared" si="1"/>
        <v>0</v>
      </c>
    </row>
    <row r="51" spans="1:25" ht="15.75" thickBot="1">
      <c r="A51" s="3">
        <v>41</v>
      </c>
      <c r="B51" s="7">
        <v>91420296</v>
      </c>
      <c r="C51" s="8" t="s">
        <v>69</v>
      </c>
      <c r="D51" s="1">
        <v>0</v>
      </c>
      <c r="E51" s="1">
        <v>2</v>
      </c>
      <c r="F51" s="1">
        <v>0</v>
      </c>
      <c r="G51" s="1">
        <v>1</v>
      </c>
      <c r="H51" s="18">
        <v>0</v>
      </c>
      <c r="I51" s="1"/>
      <c r="J51" s="11">
        <f t="shared" si="0"/>
        <v>0.75</v>
      </c>
      <c r="K51" s="1"/>
      <c r="L51" s="1"/>
      <c r="M51" s="1">
        <v>10</v>
      </c>
      <c r="N51" s="1">
        <v>9.5</v>
      </c>
      <c r="O51" s="1"/>
      <c r="P51" s="1"/>
      <c r="Q51" s="12">
        <f t="shared" si="2"/>
        <v>7.3125</v>
      </c>
      <c r="R51" s="1"/>
      <c r="S51" s="1"/>
      <c r="T51" s="14">
        <v>20.5</v>
      </c>
      <c r="U51" s="15">
        <f t="shared" si="3"/>
        <v>10.25</v>
      </c>
      <c r="V51" s="1"/>
      <c r="W51" s="1"/>
      <c r="X51" s="13">
        <f t="shared" si="1"/>
        <v>0</v>
      </c>
    </row>
    <row r="52" spans="1:25" ht="15.75" thickBot="1">
      <c r="A52" s="3">
        <v>42</v>
      </c>
      <c r="B52" s="7">
        <v>91420300</v>
      </c>
      <c r="C52" s="8" t="s">
        <v>70</v>
      </c>
      <c r="D52" s="1">
        <v>0</v>
      </c>
      <c r="E52" s="1">
        <v>2.67</v>
      </c>
      <c r="F52" s="1">
        <v>0</v>
      </c>
      <c r="G52" s="1"/>
      <c r="H52" s="18">
        <v>0</v>
      </c>
      <c r="I52" s="1"/>
      <c r="J52" s="11">
        <f t="shared" si="0"/>
        <v>0.66749999999999998</v>
      </c>
      <c r="K52" s="1"/>
      <c r="L52" s="1">
        <v>10</v>
      </c>
      <c r="M52" s="1">
        <v>10</v>
      </c>
      <c r="N52" s="1">
        <v>10</v>
      </c>
      <c r="O52" s="1"/>
      <c r="P52" s="1"/>
      <c r="Q52" s="12">
        <f t="shared" si="2"/>
        <v>11.25</v>
      </c>
      <c r="R52" s="1"/>
      <c r="S52" s="1"/>
      <c r="T52" s="14">
        <v>29.5</v>
      </c>
      <c r="U52" s="15">
        <f t="shared" si="3"/>
        <v>14.75</v>
      </c>
      <c r="V52" s="1"/>
      <c r="W52" s="1"/>
      <c r="X52" s="13">
        <f t="shared" si="1"/>
        <v>0</v>
      </c>
    </row>
    <row r="53" spans="1:25" ht="15.75" thickBot="1">
      <c r="A53" s="3">
        <v>43</v>
      </c>
      <c r="B53" s="7">
        <v>91420310</v>
      </c>
      <c r="C53" s="8" t="s">
        <v>71</v>
      </c>
      <c r="D53" s="1">
        <v>0</v>
      </c>
      <c r="E53" s="1"/>
      <c r="F53" s="1">
        <v>0</v>
      </c>
      <c r="G53" s="1">
        <v>0</v>
      </c>
      <c r="H53" s="18">
        <v>0</v>
      </c>
      <c r="I53" s="1"/>
      <c r="J53" s="11">
        <f t="shared" si="0"/>
        <v>0</v>
      </c>
      <c r="K53" s="1"/>
      <c r="L53" s="1"/>
      <c r="M53" s="1"/>
      <c r="N53" s="1"/>
      <c r="O53" s="1"/>
      <c r="P53" s="1"/>
      <c r="Q53" s="12">
        <f t="shared" si="2"/>
        <v>0</v>
      </c>
      <c r="R53" s="1"/>
      <c r="S53" s="1"/>
      <c r="T53" s="14"/>
      <c r="U53" s="15">
        <f t="shared" si="3"/>
        <v>0</v>
      </c>
      <c r="V53" s="1"/>
      <c r="W53" s="1"/>
      <c r="X53" s="13">
        <f t="shared" si="1"/>
        <v>0</v>
      </c>
    </row>
    <row r="54" spans="1:25">
      <c r="A54" s="3">
        <v>44</v>
      </c>
      <c r="B54" s="14">
        <v>111619270</v>
      </c>
      <c r="C54" s="14" t="s">
        <v>74</v>
      </c>
      <c r="D54" s="1">
        <v>2</v>
      </c>
      <c r="E54" s="1">
        <v>4.67</v>
      </c>
      <c r="F54" s="1">
        <v>0</v>
      </c>
      <c r="G54" s="1">
        <v>0</v>
      </c>
      <c r="H54" s="18">
        <v>3</v>
      </c>
      <c r="I54" s="1"/>
      <c r="J54" s="11">
        <f t="shared" si="0"/>
        <v>2.4175</v>
      </c>
      <c r="K54" s="1"/>
      <c r="L54" s="1"/>
      <c r="M54" s="1">
        <v>10</v>
      </c>
      <c r="N54" s="1"/>
      <c r="O54" s="1"/>
      <c r="P54" s="1"/>
      <c r="Q54" s="12">
        <f t="shared" si="2"/>
        <v>3.75</v>
      </c>
      <c r="R54" s="1"/>
      <c r="S54" s="1"/>
      <c r="T54" s="14">
        <v>32.5</v>
      </c>
      <c r="U54" s="15">
        <f t="shared" si="3"/>
        <v>16.25</v>
      </c>
      <c r="V54" s="1"/>
      <c r="W54" s="1"/>
      <c r="X54" s="13">
        <f t="shared" si="1"/>
        <v>0</v>
      </c>
    </row>
    <row r="55" spans="1:25">
      <c r="A55" s="3">
        <v>45</v>
      </c>
      <c r="B55" s="1"/>
      <c r="C55" s="1"/>
      <c r="D55" s="1"/>
      <c r="E55" s="1"/>
      <c r="F55" s="1"/>
      <c r="G55" s="1"/>
      <c r="H55" s="1"/>
      <c r="I55" s="1"/>
      <c r="J55" s="11">
        <f>SUM(D55:I55)</f>
        <v>0</v>
      </c>
      <c r="K55" s="1"/>
      <c r="L55" s="1"/>
      <c r="M55" s="1"/>
      <c r="N55" s="1"/>
      <c r="O55" s="1"/>
      <c r="P55" s="1"/>
      <c r="Q55" s="12">
        <f t="shared" si="2"/>
        <v>0</v>
      </c>
      <c r="R55" s="1"/>
      <c r="S55" s="1"/>
      <c r="T55" s="14"/>
      <c r="U55" s="15">
        <f t="shared" si="3"/>
        <v>0</v>
      </c>
      <c r="V55" s="1"/>
      <c r="W55" s="1"/>
      <c r="X55" s="13">
        <f t="shared" si="1"/>
        <v>0</v>
      </c>
    </row>
    <row r="56" spans="1:25">
      <c r="A56" s="3">
        <v>46</v>
      </c>
      <c r="B56" s="1"/>
      <c r="C56" s="1"/>
      <c r="D56" s="1"/>
      <c r="E56" s="1"/>
      <c r="F56" s="1"/>
      <c r="G56" s="1"/>
      <c r="H56" s="1"/>
      <c r="I56" s="1"/>
      <c r="J56" s="10">
        <f>SUM(D56:I56)</f>
        <v>0</v>
      </c>
      <c r="K56" s="1"/>
      <c r="L56" s="1"/>
      <c r="M56" s="1"/>
      <c r="N56" s="1"/>
      <c r="O56" s="1"/>
      <c r="P56" s="1"/>
      <c r="Q56" s="12">
        <f t="shared" si="2"/>
        <v>0</v>
      </c>
      <c r="R56" s="1"/>
      <c r="S56" s="1"/>
      <c r="T56" s="14"/>
      <c r="U56" s="15">
        <f t="shared" si="3"/>
        <v>0</v>
      </c>
      <c r="V56" s="1"/>
      <c r="W56" s="1"/>
      <c r="X56" s="13">
        <f>SUM(H56,O56,T56,W56)</f>
        <v>0</v>
      </c>
    </row>
    <row r="57" spans="1:25">
      <c r="A57" s="3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2">
        <f t="shared" ref="Q57" si="4">SUM(K57:P57)*15/30</f>
        <v>0</v>
      </c>
      <c r="R57" s="1"/>
      <c r="S57" s="1"/>
      <c r="T57" s="1"/>
      <c r="U57" s="1"/>
      <c r="V57" s="1"/>
      <c r="W57" s="1"/>
      <c r="X57" s="1"/>
    </row>
    <row r="58" spans="1:25">
      <c r="A58" s="3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</row>
    <row r="59" spans="1:25">
      <c r="A59" s="3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</row>
    <row r="60" spans="1:25">
      <c r="A60" s="3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</row>
    <row r="61" spans="1:25">
      <c r="A61" s="3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</row>
    <row r="62" spans="1:25">
      <c r="A62" s="3"/>
      <c r="B62" s="4"/>
      <c r="C62" s="4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:25" ht="19.5" customHeight="1">
      <c r="A63" s="25"/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</row>
    <row r="64" spans="1:25" ht="19.5" customHeight="1">
      <c r="A64" s="25"/>
      <c r="B64" s="25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</row>
    <row r="65" spans="1:25" ht="15" customHeight="1">
      <c r="A65" s="25" t="s">
        <v>24</v>
      </c>
      <c r="B65" s="25"/>
      <c r="C65" s="25"/>
      <c r="D65" s="25"/>
      <c r="E65" s="25"/>
      <c r="F65" s="25"/>
      <c r="G65" s="25"/>
      <c r="H65" s="25"/>
      <c r="I65" s="25"/>
      <c r="J65" s="25"/>
      <c r="K65" s="25" t="s">
        <v>26</v>
      </c>
      <c r="L65" s="25"/>
      <c r="M65" s="25"/>
      <c r="N65" s="25"/>
      <c r="O65" s="25"/>
      <c r="P65" s="25"/>
      <c r="Q65" s="25"/>
      <c r="R65" s="20" t="s">
        <v>28</v>
      </c>
      <c r="S65" s="20"/>
      <c r="T65" s="20"/>
      <c r="U65" s="20"/>
      <c r="V65" s="20"/>
      <c r="W65" s="20"/>
      <c r="X65" s="20"/>
      <c r="Y65" s="20"/>
    </row>
    <row r="66" spans="1:25" ht="15" customHeight="1">
      <c r="A66" s="25" t="s">
        <v>25</v>
      </c>
      <c r="B66" s="25"/>
      <c r="C66" s="25"/>
      <c r="D66" s="25"/>
      <c r="E66" s="25"/>
      <c r="F66" s="25"/>
      <c r="G66" s="25"/>
      <c r="H66" s="25"/>
      <c r="I66" s="25"/>
      <c r="J66" s="25"/>
      <c r="K66" s="25" t="s">
        <v>27</v>
      </c>
      <c r="L66" s="25"/>
      <c r="M66" s="25"/>
      <c r="N66" s="25"/>
      <c r="O66" s="25"/>
      <c r="P66" s="25"/>
      <c r="Q66" s="25"/>
      <c r="R66" s="20" t="s">
        <v>29</v>
      </c>
      <c r="S66" s="20"/>
      <c r="T66" s="20"/>
      <c r="U66" s="20"/>
      <c r="V66" s="20"/>
      <c r="W66" s="20"/>
      <c r="X66" s="20"/>
      <c r="Y66" s="20"/>
    </row>
  </sheetData>
  <mergeCells count="35">
    <mergeCell ref="A63:Y63"/>
    <mergeCell ref="A64:Y64"/>
    <mergeCell ref="A65:J65"/>
    <mergeCell ref="A66:J66"/>
    <mergeCell ref="K65:Q65"/>
    <mergeCell ref="K66:Q66"/>
    <mergeCell ref="R65:Y65"/>
    <mergeCell ref="R66:Y66"/>
    <mergeCell ref="A8:Y8"/>
    <mergeCell ref="A9:A10"/>
    <mergeCell ref="B9:B10"/>
    <mergeCell ref="C9:C10"/>
    <mergeCell ref="D9:I9"/>
    <mergeCell ref="K9:P9"/>
    <mergeCell ref="Y9:Y10"/>
    <mergeCell ref="A6:C6"/>
    <mergeCell ref="D6:V6"/>
    <mergeCell ref="W6:Y6"/>
    <mergeCell ref="A7:J7"/>
    <mergeCell ref="K7:Q7"/>
    <mergeCell ref="R7:S7"/>
    <mergeCell ref="T7:Y7"/>
    <mergeCell ref="A4:B4"/>
    <mergeCell ref="C4:P4"/>
    <mergeCell ref="Q4:Y4"/>
    <mergeCell ref="A5:C5"/>
    <mergeCell ref="D5:V5"/>
    <mergeCell ref="W5:Y5"/>
    <mergeCell ref="A1:B3"/>
    <mergeCell ref="C1:P1"/>
    <mergeCell ref="Q1:Y1"/>
    <mergeCell ref="C2:P2"/>
    <mergeCell ref="Q2:Y2"/>
    <mergeCell ref="C3:P3"/>
    <mergeCell ref="Q3:Y3"/>
  </mergeCells>
  <pageMargins left="0.75" right="0.75" top="1" bottom="1" header="0.5" footer="0.5"/>
  <pageSetup paperSize="9" scale="8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export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Participants Information Management System</dc:title>
  <dc:creator>BILAL</dc:creator>
  <cp:lastModifiedBy>0511</cp:lastModifiedBy>
  <dcterms:created xsi:type="dcterms:W3CDTF">2013-03-12T09:04:27Z</dcterms:created>
  <dcterms:modified xsi:type="dcterms:W3CDTF">2014-01-24T06:38:43Z</dcterms:modified>
</cp:coreProperties>
</file>