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760" yWindow="-165" windowWidth="19125" windowHeight="7740"/>
  </bookViews>
  <sheets>
    <sheet name="EE328 A" sheetId="2" r:id="rId1"/>
    <sheet name="BS(H)" sheetId="3" r:id="rId2"/>
  </sheets>
  <externalReferences>
    <externalReference r:id="rId3"/>
  </externalReferences>
  <definedNames>
    <definedName name="_xlnm._FilterDatabase" localSheetId="0" hidden="1">'EE328 A'!$T$1:$T$36</definedName>
  </definedNames>
  <calcPr calcId="124519"/>
</workbook>
</file>

<file path=xl/calcChain.xml><?xml version="1.0" encoding="utf-8"?>
<calcChain xmlns="http://schemas.openxmlformats.org/spreadsheetml/2006/main">
  <c r="M12" i="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1"/>
  <c r="P34"/>
  <c r="Q27"/>
  <c r="N29" l="1"/>
  <c r="N11"/>
  <c r="R11" s="1"/>
  <c r="N12"/>
  <c r="R12" s="1"/>
  <c r="N18"/>
  <c r="N27"/>
  <c r="R27" s="1"/>
  <c r="N21"/>
  <c r="R21" s="1"/>
  <c r="N13"/>
  <c r="R13" s="1"/>
  <c r="N17"/>
  <c r="R17" s="1"/>
  <c r="N14"/>
  <c r="N33"/>
  <c r="R33" s="1"/>
  <c r="N32"/>
  <c r="N31"/>
  <c r="N30"/>
  <c r="N28"/>
  <c r="R28" s="1"/>
  <c r="N26"/>
  <c r="N25"/>
  <c r="R25" s="1"/>
  <c r="N24"/>
  <c r="N23"/>
  <c r="R23" s="1"/>
  <c r="N22"/>
  <c r="N20"/>
  <c r="N19"/>
  <c r="N16"/>
  <c r="R16" s="1"/>
  <c r="N15"/>
  <c r="Q12"/>
  <c r="Q13"/>
  <c r="Q14"/>
  <c r="Q15"/>
  <c r="Q16"/>
  <c r="Q17"/>
  <c r="Q18"/>
  <c r="Q19"/>
  <c r="Q20"/>
  <c r="Q21"/>
  <c r="Q22"/>
  <c r="Q23"/>
  <c r="Q24"/>
  <c r="Q25"/>
  <c r="Q26"/>
  <c r="Q28"/>
  <c r="Q29"/>
  <c r="R29" s="1"/>
  <c r="Q30"/>
  <c r="Q31"/>
  <c r="Q32"/>
  <c r="Q33"/>
  <c r="Q11"/>
  <c r="O12" i="3"/>
  <c r="O13"/>
  <c r="O14"/>
  <c r="O15"/>
  <c r="O16"/>
  <c r="O11"/>
  <c r="L12"/>
  <c r="P12" s="1"/>
  <c r="L13"/>
  <c r="P13" s="1"/>
  <c r="L14"/>
  <c r="P14" s="1"/>
  <c r="L15"/>
  <c r="P15" s="1"/>
  <c r="L16"/>
  <c r="P16" s="1"/>
  <c r="L11"/>
  <c r="P11" s="1"/>
  <c r="R22" i="2" l="1"/>
  <c r="R32"/>
  <c r="Q34"/>
  <c r="R19"/>
  <c r="R24"/>
  <c r="R30"/>
  <c r="R14"/>
  <c r="R15"/>
  <c r="R26"/>
  <c r="R20"/>
  <c r="R31"/>
  <c r="R18"/>
  <c r="R12" i="3"/>
  <c r="S12" s="1"/>
  <c r="U12" s="1"/>
  <c r="R13"/>
  <c r="S13" s="1"/>
  <c r="U13" s="1"/>
  <c r="R14"/>
  <c r="S14" s="1"/>
  <c r="U14" s="1"/>
  <c r="R15"/>
  <c r="S15" s="1"/>
  <c r="U15" s="1"/>
  <c r="R16"/>
  <c r="S16" s="1"/>
  <c r="U16" s="1"/>
  <c r="R11"/>
  <c r="S11" l="1"/>
  <c r="U11" s="1"/>
  <c r="V14" l="1"/>
  <c r="V13"/>
  <c r="V16"/>
</calcChain>
</file>

<file path=xl/sharedStrings.xml><?xml version="1.0" encoding="utf-8"?>
<sst xmlns="http://schemas.openxmlformats.org/spreadsheetml/2006/main" count="90" uniqueCount="67">
  <si>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</si>
  <si>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</si>
  <si>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</si>
  <si>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</si>
  <si>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</si>
  <si>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Contact:_____________________</t>
  </si>
  <si>
    <t>S.No</t>
  </si>
  <si>
    <t xml:space="preserve">Participant Id: </t>
  </si>
  <si>
    <t>Participant Name: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</si>
  <si>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</si>
  <si>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</si>
  <si>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</si>
  <si>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</si>
  <si>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</si>
  <si>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</si>
  <si>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</si>
  <si>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</si>
  <si>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</si>
  <si>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</si>
  <si>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</t>
    </r>
    <r>
      <rPr>
        <u/>
        <sz val="11"/>
        <color theme="1"/>
        <rFont val="Calibri"/>
        <family val="2"/>
        <scheme val="minor"/>
      </rPr>
      <t>FARAH SARWAR</t>
    </r>
  </si>
  <si>
    <r>
      <t>Email:</t>
    </r>
    <r>
      <rPr>
        <b/>
        <u/>
        <sz val="11"/>
        <color theme="1"/>
        <rFont val="Calibri"/>
        <family val="2"/>
        <scheme val="minor"/>
      </rPr>
      <t>farah.sarwar@umt.edu.pk</t>
    </r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</si>
  <si>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</si>
  <si>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>mid</t>
  </si>
  <si>
    <r>
      <t>Course Code:</t>
    </r>
    <r>
      <rPr>
        <sz val="11"/>
        <color theme="1"/>
        <rFont val="Calibri"/>
        <family val="2"/>
        <scheme val="minor"/>
      </rPr>
      <t xml:space="preserve"> EE328</t>
    </r>
  </si>
  <si>
    <r>
      <t>Course Title:</t>
    </r>
    <r>
      <rPr>
        <sz val="11"/>
        <color theme="1"/>
        <rFont val="Calibri"/>
        <family val="2"/>
        <scheme val="minor"/>
      </rPr>
      <t xml:space="preserve"> Modern Microprocessor Systems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</si>
  <si>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2015</t>
    </r>
  </si>
  <si>
    <r>
      <t xml:space="preserve">Section: </t>
    </r>
    <r>
      <rPr>
        <sz val="11"/>
        <color theme="1"/>
        <rFont val="Calibri"/>
        <family val="2"/>
        <scheme val="minor"/>
      </rPr>
      <t>A</t>
    </r>
  </si>
  <si>
    <t>ALI AHSEN</t>
  </si>
  <si>
    <t>ATIF NAEEM</t>
  </si>
  <si>
    <t>ABU BAKAR ZAHID</t>
  </si>
  <si>
    <t>AAMAR SHARIF</t>
  </si>
  <si>
    <t xml:space="preserve">MOHAMMAD SHOAIB KHAN </t>
  </si>
  <si>
    <t xml:space="preserve">MUHAMMAD IMRAN </t>
  </si>
  <si>
    <t>Quizzes</t>
  </si>
  <si>
    <t>Quizzes Total</t>
  </si>
  <si>
    <t xml:space="preserve">Assignment Total </t>
  </si>
  <si>
    <t>Assign Total</t>
  </si>
  <si>
    <t>SA</t>
  </si>
  <si>
    <t>Q &amp; A Total</t>
  </si>
  <si>
    <t xml:space="preserve">Q &amp; A Total </t>
  </si>
  <si>
    <r>
      <t>Semester:</t>
    </r>
    <r>
      <rPr>
        <sz val="11"/>
        <color theme="1"/>
        <rFont val="Calibri"/>
        <family val="2"/>
        <scheme val="minor"/>
      </rPr>
      <t xml:space="preserve"> Spring 2016</t>
    </r>
  </si>
  <si>
    <t>FAISAL MUHMMAD TALHA</t>
  </si>
  <si>
    <t>MUHAMMAD KHAN</t>
  </si>
  <si>
    <t>MUHAMMAD BASIL</t>
  </si>
  <si>
    <t>M AROON BASHIR</t>
  </si>
  <si>
    <t>UMAIR HASSAN</t>
  </si>
  <si>
    <r>
      <t xml:space="preserve">Section: </t>
    </r>
    <r>
      <rPr>
        <sz val="11"/>
        <color theme="1"/>
        <rFont val="Calibri"/>
        <family val="2"/>
        <scheme val="minor"/>
      </rPr>
      <t>B</t>
    </r>
  </si>
  <si>
    <t>MUDASSAR BILAL</t>
  </si>
  <si>
    <t>WAHEED ULLAH</t>
  </si>
  <si>
    <t>AMMAR IMRAN</t>
  </si>
  <si>
    <t>MOHAMMAD MOHSIN</t>
  </si>
  <si>
    <t>ATTA UL MOHSIN LALI</t>
  </si>
  <si>
    <t>AKBAR ZAHEER KHAN</t>
  </si>
  <si>
    <t>ROSHAAN SAQIB</t>
  </si>
  <si>
    <t>MUHAMMAD AMEER UL FAHEEM</t>
  </si>
  <si>
    <t>USAMA LIAQAT BASRA</t>
  </si>
  <si>
    <t>MOHAMMAD MUSTAFA MIRZA</t>
  </si>
  <si>
    <t>SHERAZ ALI</t>
  </si>
  <si>
    <t>NIDA IQBAL</t>
  </si>
  <si>
    <t>TOSEEF YOUSAF</t>
  </si>
  <si>
    <t>WAHEED ARSHAD</t>
  </si>
  <si>
    <t>ABDUL HANNAN</t>
  </si>
  <si>
    <t>AMMAR NASEEM</t>
  </si>
  <si>
    <t>AHMER TAHSEEN BUTT</t>
  </si>
  <si>
    <t>Midterm</t>
  </si>
  <si>
    <t>HASSAN ALI</t>
  </si>
  <si>
    <t>Average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</si>
</sst>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wrapText="1"/>
    </xf>
    <xf numFmtId="9" fontId="0" fillId="0" borderId="10" xfId="0" applyNumberFormat="1" applyBorder="1" applyAlignment="1">
      <alignment wrapText="1"/>
    </xf>
    <xf numFmtId="0" fontId="16" fillId="0" borderId="0" xfId="0" applyFont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10" xfId="42" applyFont="1" applyBorder="1" applyAlignment="1">
      <alignment wrapText="1"/>
    </xf>
    <xf numFmtId="0" fontId="0" fillId="0" borderId="10" xfId="42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/>
    <xf numFmtId="0" fontId="0" fillId="0" borderId="10" xfId="0" applyBorder="1" applyAlignment="1">
      <alignment wrapText="1"/>
    </xf>
    <xf numFmtId="0" fontId="16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20" fillId="0" borderId="15" xfId="0" applyFont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164" fontId="21" fillId="33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horizontal="right" wrapText="1"/>
    </xf>
    <xf numFmtId="1" fontId="21" fillId="33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1" fillId="33" borderId="11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/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/>
    <xf numFmtId="0" fontId="21" fillId="0" borderId="11" xfId="0" applyFont="1" applyFill="1" applyBorder="1" applyAlignment="1">
      <alignment wrapText="1"/>
    </xf>
    <xf numFmtId="0" fontId="21" fillId="0" borderId="17" xfId="0" applyFont="1" applyFill="1" applyBorder="1"/>
    <xf numFmtId="0" fontId="21" fillId="0" borderId="11" xfId="0" applyFont="1" applyFill="1" applyBorder="1" applyAlignment="1">
      <alignment horizontal="center" wrapText="1"/>
    </xf>
    <xf numFmtId="164" fontId="21" fillId="33" borderId="11" xfId="0" applyNumberFormat="1" applyFont="1" applyFill="1" applyBorder="1" applyAlignment="1">
      <alignment wrapText="1"/>
    </xf>
    <xf numFmtId="1" fontId="21" fillId="33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wrapText="1"/>
    </xf>
    <xf numFmtId="164" fontId="21" fillId="0" borderId="17" xfId="0" applyNumberFormat="1" applyFont="1" applyFill="1" applyBorder="1" applyAlignment="1">
      <alignment wrapText="1"/>
    </xf>
    <xf numFmtId="1" fontId="21" fillId="0" borderId="17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1" fillId="0" borderId="17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21" fillId="33" borderId="17" xfId="0" applyFont="1" applyFill="1" applyBorder="1" applyAlignment="1">
      <alignment wrapText="1"/>
    </xf>
    <xf numFmtId="164" fontId="21" fillId="33" borderId="17" xfId="0" applyNumberFormat="1" applyFont="1" applyFill="1" applyBorder="1" applyAlignment="1">
      <alignment wrapText="1"/>
    </xf>
    <xf numFmtId="1" fontId="21" fillId="33" borderId="17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1" fillId="34" borderId="17" xfId="0" applyFont="1" applyFill="1" applyBorder="1" applyAlignment="1">
      <alignment horizontal="left"/>
    </xf>
    <xf numFmtId="0" fontId="21" fillId="34" borderId="17" xfId="0" applyFont="1" applyFill="1" applyBorder="1"/>
    <xf numFmtId="0" fontId="21" fillId="34" borderId="17" xfId="0" applyFont="1" applyFill="1" applyBorder="1" applyAlignment="1">
      <alignment wrapText="1"/>
    </xf>
    <xf numFmtId="164" fontId="21" fillId="34" borderId="17" xfId="0" applyNumberFormat="1" applyFont="1" applyFill="1" applyBorder="1" applyAlignment="1">
      <alignment wrapText="1"/>
    </xf>
    <xf numFmtId="164" fontId="21" fillId="34" borderId="10" xfId="0" applyNumberFormat="1" applyFont="1" applyFill="1" applyBorder="1" applyAlignment="1">
      <alignment wrapText="1"/>
    </xf>
    <xf numFmtId="1" fontId="21" fillId="34" borderId="17" xfId="0" applyNumberFormat="1" applyFont="1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164" fontId="21" fillId="33" borderId="0" xfId="0" applyNumberFormat="1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right" wrapText="1"/>
    </xf>
    <xf numFmtId="1" fontId="2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172316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MS%20Combin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I.Ds</v>
          </cell>
          <cell r="C3" t="str">
            <v>Section</v>
          </cell>
          <cell r="D3" t="str">
            <v>Marks</v>
          </cell>
          <cell r="F3" t="str">
            <v>Grades</v>
          </cell>
        </row>
        <row r="4">
          <cell r="B4">
            <v>12017019022</v>
          </cell>
          <cell r="C4" t="str">
            <v>C</v>
          </cell>
          <cell r="D4">
            <v>89.25</v>
          </cell>
          <cell r="F4" t="str">
            <v>A</v>
          </cell>
        </row>
        <row r="5">
          <cell r="B5">
            <v>12017019156</v>
          </cell>
          <cell r="C5" t="str">
            <v>C</v>
          </cell>
          <cell r="D5">
            <v>83.4375</v>
          </cell>
          <cell r="F5" t="str">
            <v>A</v>
          </cell>
        </row>
        <row r="6">
          <cell r="B6">
            <v>12017019112</v>
          </cell>
          <cell r="C6" t="str">
            <v>C</v>
          </cell>
          <cell r="D6">
            <v>82.8125</v>
          </cell>
          <cell r="F6" t="str">
            <v>A</v>
          </cell>
        </row>
        <row r="7">
          <cell r="B7">
            <v>12017019182</v>
          </cell>
          <cell r="C7" t="str">
            <v>D</v>
          </cell>
          <cell r="D7">
            <v>80.8</v>
          </cell>
          <cell r="F7" t="str">
            <v>A</v>
          </cell>
        </row>
        <row r="8">
          <cell r="B8">
            <v>12017019213</v>
          </cell>
          <cell r="C8" t="str">
            <v>C</v>
          </cell>
          <cell r="D8">
            <v>78.25</v>
          </cell>
          <cell r="F8" t="str">
            <v>A-</v>
          </cell>
        </row>
        <row r="9">
          <cell r="B9">
            <v>12017019045</v>
          </cell>
          <cell r="C9" t="str">
            <v>C</v>
          </cell>
          <cell r="D9">
            <v>75.625</v>
          </cell>
          <cell r="F9" t="str">
            <v>A-</v>
          </cell>
        </row>
        <row r="10">
          <cell r="B10">
            <v>12017019174</v>
          </cell>
          <cell r="C10" t="str">
            <v>C</v>
          </cell>
          <cell r="D10">
            <v>75</v>
          </cell>
          <cell r="F10" t="str">
            <v>A-</v>
          </cell>
        </row>
        <row r="11">
          <cell r="B11">
            <v>12017019155</v>
          </cell>
          <cell r="C11" t="str">
            <v>C</v>
          </cell>
          <cell r="D11">
            <v>73.0625</v>
          </cell>
          <cell r="F11" t="str">
            <v>A-</v>
          </cell>
        </row>
        <row r="12">
          <cell r="B12">
            <v>12017019203</v>
          </cell>
          <cell r="C12" t="str">
            <v>B</v>
          </cell>
          <cell r="D12">
            <v>72.38</v>
          </cell>
          <cell r="E12">
            <v>86.90625</v>
          </cell>
          <cell r="F12" t="str">
            <v>A-</v>
          </cell>
        </row>
        <row r="13">
          <cell r="B13">
            <v>12017019005</v>
          </cell>
          <cell r="C13" t="str">
            <v>C</v>
          </cell>
          <cell r="D13">
            <v>72.0625</v>
          </cell>
          <cell r="F13" t="str">
            <v>A-</v>
          </cell>
        </row>
        <row r="14">
          <cell r="B14">
            <v>12017019236</v>
          </cell>
          <cell r="C14" t="str">
            <v>C</v>
          </cell>
          <cell r="D14">
            <v>69.5</v>
          </cell>
          <cell r="F14" t="str">
            <v>B+</v>
          </cell>
        </row>
        <row r="15">
          <cell r="B15">
            <v>12017019003</v>
          </cell>
          <cell r="C15" t="str">
            <v>C</v>
          </cell>
          <cell r="D15">
            <v>69.375</v>
          </cell>
          <cell r="F15" t="str">
            <v>B+</v>
          </cell>
        </row>
        <row r="16">
          <cell r="B16">
            <v>12017019125</v>
          </cell>
          <cell r="C16" t="str">
            <v>C</v>
          </cell>
          <cell r="D16">
            <v>69.125</v>
          </cell>
          <cell r="F16" t="str">
            <v>B+</v>
          </cell>
        </row>
        <row r="17">
          <cell r="B17">
            <v>12017019161</v>
          </cell>
          <cell r="C17" t="str">
            <v>C</v>
          </cell>
          <cell r="D17">
            <v>69</v>
          </cell>
          <cell r="F17" t="str">
            <v>B+</v>
          </cell>
        </row>
        <row r="18">
          <cell r="B18">
            <v>12017019011</v>
          </cell>
          <cell r="C18" t="str">
            <v>B</v>
          </cell>
          <cell r="D18">
            <v>68.5</v>
          </cell>
          <cell r="F18" t="str">
            <v>B+</v>
          </cell>
        </row>
        <row r="19">
          <cell r="B19">
            <v>12017019147</v>
          </cell>
          <cell r="C19" t="str">
            <v>B</v>
          </cell>
          <cell r="D19">
            <v>67.599999999999994</v>
          </cell>
          <cell r="F19" t="str">
            <v>B+</v>
          </cell>
        </row>
        <row r="20">
          <cell r="B20">
            <v>12017019004</v>
          </cell>
          <cell r="C20" t="str">
            <v>C</v>
          </cell>
          <cell r="D20">
            <v>66.9375</v>
          </cell>
          <cell r="F20" t="str">
            <v>B+</v>
          </cell>
        </row>
        <row r="21">
          <cell r="B21">
            <v>12017019154</v>
          </cell>
          <cell r="C21" t="str">
            <v>A</v>
          </cell>
          <cell r="D21">
            <v>66.5</v>
          </cell>
          <cell r="F21" t="str">
            <v>B+</v>
          </cell>
        </row>
        <row r="22">
          <cell r="B22">
            <v>12017019079</v>
          </cell>
          <cell r="C22" t="str">
            <v>B</v>
          </cell>
          <cell r="D22">
            <v>66.349999999999994</v>
          </cell>
          <cell r="F22" t="str">
            <v>B+</v>
          </cell>
        </row>
        <row r="23">
          <cell r="B23">
            <v>12017019037</v>
          </cell>
          <cell r="C23" t="str">
            <v>C</v>
          </cell>
          <cell r="D23">
            <v>65.9375</v>
          </cell>
          <cell r="F23" t="str">
            <v>B+</v>
          </cell>
        </row>
        <row r="24">
          <cell r="B24">
            <v>12017019047</v>
          </cell>
          <cell r="C24" t="str">
            <v>C</v>
          </cell>
          <cell r="D24">
            <v>65.875</v>
          </cell>
          <cell r="F24" t="str">
            <v>B+</v>
          </cell>
        </row>
        <row r="25">
          <cell r="B25">
            <v>12017019049</v>
          </cell>
          <cell r="C25" t="str">
            <v>D</v>
          </cell>
          <cell r="D25">
            <v>65.849999999999994</v>
          </cell>
          <cell r="F25" t="str">
            <v>B+</v>
          </cell>
        </row>
        <row r="26">
          <cell r="B26">
            <v>12017019171</v>
          </cell>
          <cell r="C26" t="str">
            <v>B</v>
          </cell>
          <cell r="D26">
            <v>65.400000000000006</v>
          </cell>
          <cell r="F26" t="str">
            <v>B+</v>
          </cell>
        </row>
        <row r="27">
          <cell r="B27">
            <v>12017019237</v>
          </cell>
          <cell r="C27" t="str">
            <v>D</v>
          </cell>
          <cell r="D27">
            <v>64.25</v>
          </cell>
          <cell r="F27" t="str">
            <v>B+</v>
          </cell>
        </row>
        <row r="28">
          <cell r="B28">
            <v>12017019032</v>
          </cell>
          <cell r="C28" t="str">
            <v>B</v>
          </cell>
          <cell r="D28">
            <v>64.05</v>
          </cell>
          <cell r="F28" t="str">
            <v>B+</v>
          </cell>
        </row>
        <row r="29">
          <cell r="B29">
            <v>111619232</v>
          </cell>
          <cell r="C29" t="str">
            <v>A</v>
          </cell>
          <cell r="D29">
            <v>63.9</v>
          </cell>
          <cell r="F29" t="str">
            <v>B+</v>
          </cell>
        </row>
        <row r="30">
          <cell r="B30">
            <v>12017019148</v>
          </cell>
          <cell r="C30" t="str">
            <v>B</v>
          </cell>
          <cell r="D30">
            <v>63.81</v>
          </cell>
          <cell r="F30" t="str">
            <v>B+</v>
          </cell>
        </row>
        <row r="31">
          <cell r="B31">
            <v>12017019162</v>
          </cell>
          <cell r="C31" t="str">
            <v>C</v>
          </cell>
          <cell r="D31">
            <v>63.6875</v>
          </cell>
          <cell r="F31" t="str">
            <v>B+</v>
          </cell>
        </row>
        <row r="32">
          <cell r="B32">
            <v>12017019234</v>
          </cell>
          <cell r="C32" t="str">
            <v>C</v>
          </cell>
          <cell r="D32">
            <v>63.625</v>
          </cell>
          <cell r="F32" t="str">
            <v>B+</v>
          </cell>
        </row>
        <row r="33">
          <cell r="B33">
            <v>12017019131</v>
          </cell>
          <cell r="C33" t="str">
            <v>B</v>
          </cell>
          <cell r="D33">
            <v>63.25</v>
          </cell>
          <cell r="F33" t="str">
            <v>B+</v>
          </cell>
        </row>
        <row r="34">
          <cell r="B34">
            <v>12017019041</v>
          </cell>
          <cell r="C34" t="str">
            <v>A</v>
          </cell>
          <cell r="D34">
            <v>63</v>
          </cell>
          <cell r="F34" t="str">
            <v>B+</v>
          </cell>
        </row>
        <row r="35">
          <cell r="B35">
            <v>12017019027</v>
          </cell>
          <cell r="C35" t="str">
            <v>A</v>
          </cell>
          <cell r="D35">
            <v>62.65</v>
          </cell>
          <cell r="F35" t="str">
            <v>B+</v>
          </cell>
        </row>
        <row r="36">
          <cell r="B36">
            <v>12017019073</v>
          </cell>
          <cell r="C36" t="str">
            <v>C</v>
          </cell>
          <cell r="D36">
            <v>62.625</v>
          </cell>
          <cell r="F36" t="str">
            <v>B+</v>
          </cell>
        </row>
        <row r="37">
          <cell r="B37">
            <v>12017019033</v>
          </cell>
          <cell r="C37" t="str">
            <v>C</v>
          </cell>
          <cell r="D37">
            <v>62</v>
          </cell>
          <cell r="F37" t="str">
            <v>B+</v>
          </cell>
        </row>
        <row r="38">
          <cell r="B38">
            <v>12017019014</v>
          </cell>
          <cell r="C38" t="str">
            <v>C</v>
          </cell>
          <cell r="D38">
            <v>62</v>
          </cell>
          <cell r="F38" t="str">
            <v>B+</v>
          </cell>
        </row>
        <row r="39">
          <cell r="B39">
            <v>12017019233</v>
          </cell>
          <cell r="C39" t="str">
            <v>C</v>
          </cell>
          <cell r="D39">
            <v>62</v>
          </cell>
          <cell r="F39" t="str">
            <v>B+</v>
          </cell>
        </row>
        <row r="40">
          <cell r="B40">
            <v>12017019190</v>
          </cell>
          <cell r="C40" t="str">
            <v>A</v>
          </cell>
          <cell r="D40">
            <v>61.1</v>
          </cell>
          <cell r="F40" t="str">
            <v>B</v>
          </cell>
        </row>
        <row r="41">
          <cell r="B41">
            <v>12017019132</v>
          </cell>
          <cell r="C41" t="str">
            <v>B</v>
          </cell>
          <cell r="D41">
            <v>60.6</v>
          </cell>
          <cell r="F41" t="str">
            <v>B</v>
          </cell>
        </row>
        <row r="42">
          <cell r="B42">
            <v>12017019043</v>
          </cell>
          <cell r="C42" t="str">
            <v>C</v>
          </cell>
          <cell r="D42">
            <v>60.3125</v>
          </cell>
          <cell r="F42" t="str">
            <v>B</v>
          </cell>
        </row>
        <row r="43">
          <cell r="B43">
            <v>12017019223</v>
          </cell>
          <cell r="C43" t="str">
            <v>B</v>
          </cell>
          <cell r="D43">
            <v>59.9</v>
          </cell>
          <cell r="F43" t="str">
            <v>B</v>
          </cell>
        </row>
        <row r="44">
          <cell r="B44">
            <v>12017019206</v>
          </cell>
          <cell r="C44" t="str">
            <v>D</v>
          </cell>
          <cell r="D44">
            <v>59.75</v>
          </cell>
          <cell r="F44" t="str">
            <v>B</v>
          </cell>
        </row>
        <row r="45">
          <cell r="B45">
            <v>12017019235</v>
          </cell>
          <cell r="C45" t="str">
            <v>D</v>
          </cell>
          <cell r="D45">
            <v>59.55</v>
          </cell>
          <cell r="F45" t="str">
            <v>B</v>
          </cell>
        </row>
        <row r="46">
          <cell r="B46">
            <v>12017019158</v>
          </cell>
          <cell r="C46" t="str">
            <v>C</v>
          </cell>
          <cell r="D46">
            <v>59.5</v>
          </cell>
          <cell r="F46" t="str">
            <v>B</v>
          </cell>
        </row>
        <row r="47">
          <cell r="B47">
            <v>111619002</v>
          </cell>
          <cell r="C47" t="str">
            <v>A</v>
          </cell>
          <cell r="D47">
            <v>59.45</v>
          </cell>
          <cell r="F47" t="str">
            <v>B</v>
          </cell>
        </row>
        <row r="48">
          <cell r="B48">
            <v>12017019224</v>
          </cell>
          <cell r="C48" t="str">
            <v>B</v>
          </cell>
          <cell r="D48">
            <v>59.3</v>
          </cell>
          <cell r="F48" t="str">
            <v>B</v>
          </cell>
        </row>
        <row r="49">
          <cell r="B49">
            <v>12017019116</v>
          </cell>
          <cell r="C49" t="str">
            <v>C</v>
          </cell>
          <cell r="D49">
            <v>59.125</v>
          </cell>
          <cell r="F49" t="str">
            <v>B</v>
          </cell>
        </row>
        <row r="50">
          <cell r="B50">
            <v>12017019001</v>
          </cell>
          <cell r="C50" t="str">
            <v>A</v>
          </cell>
          <cell r="D50">
            <v>59.1</v>
          </cell>
          <cell r="F50" t="str">
            <v>B</v>
          </cell>
        </row>
        <row r="51">
          <cell r="B51">
            <v>12017019214</v>
          </cell>
          <cell r="C51" t="str">
            <v>C</v>
          </cell>
          <cell r="D51">
            <v>58.5625</v>
          </cell>
          <cell r="F51" t="str">
            <v>B</v>
          </cell>
        </row>
        <row r="52">
          <cell r="B52">
            <v>12017019042</v>
          </cell>
          <cell r="C52" t="str">
            <v>C</v>
          </cell>
          <cell r="D52">
            <v>57.5625</v>
          </cell>
          <cell r="F52" t="str">
            <v>B</v>
          </cell>
        </row>
        <row r="53">
          <cell r="B53">
            <v>12017019082</v>
          </cell>
          <cell r="C53" t="str">
            <v>C</v>
          </cell>
          <cell r="D53">
            <v>57.4375</v>
          </cell>
          <cell r="F53" t="str">
            <v>B</v>
          </cell>
        </row>
        <row r="54">
          <cell r="B54">
            <v>12017019129</v>
          </cell>
          <cell r="C54" t="str">
            <v>B</v>
          </cell>
          <cell r="D54">
            <v>57.2</v>
          </cell>
          <cell r="F54" t="str">
            <v>B</v>
          </cell>
        </row>
        <row r="55">
          <cell r="B55">
            <v>12017019150</v>
          </cell>
          <cell r="C55" t="str">
            <v>C</v>
          </cell>
          <cell r="D55">
            <v>56.875</v>
          </cell>
          <cell r="F55" t="str">
            <v>B</v>
          </cell>
        </row>
        <row r="56">
          <cell r="B56">
            <v>12017019100</v>
          </cell>
          <cell r="C56" t="str">
            <v>B</v>
          </cell>
          <cell r="D56">
            <v>56.85</v>
          </cell>
          <cell r="F56" t="str">
            <v>B</v>
          </cell>
        </row>
        <row r="57">
          <cell r="B57">
            <v>12017019099</v>
          </cell>
          <cell r="C57" t="str">
            <v>D</v>
          </cell>
          <cell r="D57">
            <v>56.85</v>
          </cell>
          <cell r="F57" t="str">
            <v>B</v>
          </cell>
        </row>
        <row r="58">
          <cell r="B58">
            <v>12017019172</v>
          </cell>
          <cell r="C58" t="str">
            <v>C</v>
          </cell>
          <cell r="D58">
            <v>56.8125</v>
          </cell>
          <cell r="F58" t="str">
            <v>B</v>
          </cell>
        </row>
        <row r="59">
          <cell r="B59">
            <v>111619227</v>
          </cell>
          <cell r="C59" t="str">
            <v>D</v>
          </cell>
          <cell r="D59">
            <v>56.8</v>
          </cell>
          <cell r="F59" t="str">
            <v>B</v>
          </cell>
        </row>
        <row r="60">
          <cell r="B60">
            <v>12017019241</v>
          </cell>
          <cell r="C60" t="str">
            <v>A</v>
          </cell>
          <cell r="D60">
            <v>56.45</v>
          </cell>
          <cell r="F60" t="str">
            <v>B</v>
          </cell>
        </row>
        <row r="61">
          <cell r="B61">
            <v>12017019177</v>
          </cell>
          <cell r="C61" t="str">
            <v>A</v>
          </cell>
          <cell r="D61">
            <v>56.05</v>
          </cell>
          <cell r="F61" t="str">
            <v>B</v>
          </cell>
        </row>
        <row r="62">
          <cell r="B62">
            <v>12017019207</v>
          </cell>
          <cell r="C62" t="str">
            <v>C</v>
          </cell>
          <cell r="D62">
            <v>55.4375</v>
          </cell>
          <cell r="F62" t="str">
            <v>B</v>
          </cell>
        </row>
        <row r="63">
          <cell r="B63">
            <v>12017019038</v>
          </cell>
          <cell r="C63" t="str">
            <v>A</v>
          </cell>
          <cell r="D63">
            <v>54.9</v>
          </cell>
          <cell r="F63" t="str">
            <v>B</v>
          </cell>
        </row>
        <row r="64">
          <cell r="B64">
            <v>12017019149</v>
          </cell>
          <cell r="C64" t="str">
            <v>D</v>
          </cell>
          <cell r="D64">
            <v>54.9</v>
          </cell>
          <cell r="F64" t="str">
            <v>B</v>
          </cell>
        </row>
        <row r="65">
          <cell r="B65">
            <v>12017019109</v>
          </cell>
          <cell r="C65" t="str">
            <v>C</v>
          </cell>
          <cell r="D65">
            <v>54.8125</v>
          </cell>
          <cell r="F65" t="str">
            <v>B</v>
          </cell>
        </row>
        <row r="66">
          <cell r="B66">
            <v>111619038</v>
          </cell>
          <cell r="C66" t="str">
            <v>C</v>
          </cell>
          <cell r="D66">
            <v>54.5625</v>
          </cell>
          <cell r="F66" t="str">
            <v>B</v>
          </cell>
        </row>
        <row r="67">
          <cell r="B67">
            <v>12017019180</v>
          </cell>
          <cell r="C67" t="str">
            <v>B</v>
          </cell>
          <cell r="D67">
            <v>53.8</v>
          </cell>
          <cell r="F67" t="str">
            <v>B</v>
          </cell>
        </row>
        <row r="68">
          <cell r="B68">
            <v>12017019010</v>
          </cell>
          <cell r="C68" t="str">
            <v>D</v>
          </cell>
          <cell r="D68">
            <v>53.7</v>
          </cell>
          <cell r="F68" t="str">
            <v>B</v>
          </cell>
        </row>
        <row r="69">
          <cell r="B69">
            <v>101519145</v>
          </cell>
          <cell r="C69" t="str">
            <v>C</v>
          </cell>
          <cell r="D69">
            <v>53.625</v>
          </cell>
          <cell r="F69" t="str">
            <v>B</v>
          </cell>
        </row>
        <row r="70">
          <cell r="B70">
            <v>12017019204</v>
          </cell>
          <cell r="C70" t="str">
            <v>C</v>
          </cell>
          <cell r="D70">
            <v>53.5</v>
          </cell>
          <cell r="F70" t="str">
            <v>B</v>
          </cell>
        </row>
        <row r="71">
          <cell r="B71">
            <v>12017019231</v>
          </cell>
          <cell r="C71" t="str">
            <v>A</v>
          </cell>
          <cell r="D71">
            <v>53.25</v>
          </cell>
          <cell r="F71" t="str">
            <v>B</v>
          </cell>
        </row>
        <row r="72">
          <cell r="B72">
            <v>12017019238</v>
          </cell>
          <cell r="C72" t="str">
            <v>A</v>
          </cell>
          <cell r="D72">
            <v>53.25</v>
          </cell>
          <cell r="F72" t="str">
            <v>B</v>
          </cell>
        </row>
        <row r="73">
          <cell r="B73">
            <v>12017019006</v>
          </cell>
          <cell r="C73" t="str">
            <v>B</v>
          </cell>
          <cell r="D73">
            <v>53.25</v>
          </cell>
          <cell r="F73" t="str">
            <v>B</v>
          </cell>
        </row>
        <row r="74">
          <cell r="B74">
            <v>12017019220</v>
          </cell>
          <cell r="C74" t="str">
            <v>B</v>
          </cell>
          <cell r="D74">
            <v>53.25</v>
          </cell>
          <cell r="F74" t="str">
            <v>B</v>
          </cell>
        </row>
        <row r="75">
          <cell r="B75">
            <v>12017019232</v>
          </cell>
          <cell r="C75" t="str">
            <v>B</v>
          </cell>
          <cell r="D75">
            <v>53.25</v>
          </cell>
          <cell r="F75" t="str">
            <v>B</v>
          </cell>
        </row>
        <row r="76">
          <cell r="B76">
            <v>12017019081</v>
          </cell>
          <cell r="C76" t="str">
            <v>B</v>
          </cell>
          <cell r="D76">
            <v>53.25</v>
          </cell>
          <cell r="F76" t="str">
            <v>B</v>
          </cell>
        </row>
        <row r="77">
          <cell r="B77">
            <v>12017019146</v>
          </cell>
          <cell r="C77" t="str">
            <v>B</v>
          </cell>
          <cell r="D77">
            <v>53.25</v>
          </cell>
          <cell r="F77" t="str">
            <v>B</v>
          </cell>
        </row>
        <row r="78">
          <cell r="B78">
            <v>12017019209</v>
          </cell>
          <cell r="C78" t="str">
            <v>B</v>
          </cell>
          <cell r="D78">
            <v>53.25</v>
          </cell>
          <cell r="F78" t="str">
            <v>B</v>
          </cell>
        </row>
        <row r="79">
          <cell r="B79">
            <v>111619159</v>
          </cell>
          <cell r="C79" t="str">
            <v>D</v>
          </cell>
          <cell r="D79">
            <v>53.25</v>
          </cell>
          <cell r="F79" t="str">
            <v>B</v>
          </cell>
        </row>
        <row r="80">
          <cell r="B80">
            <v>12017019024</v>
          </cell>
          <cell r="C80" t="str">
            <v>C</v>
          </cell>
          <cell r="D80">
            <v>52</v>
          </cell>
          <cell r="F80" t="str">
            <v>B-</v>
          </cell>
        </row>
        <row r="81">
          <cell r="B81">
            <v>12017019094</v>
          </cell>
          <cell r="C81" t="str">
            <v>D</v>
          </cell>
          <cell r="D81">
            <v>51.15</v>
          </cell>
          <cell r="F81" t="str">
            <v>B-</v>
          </cell>
        </row>
        <row r="82">
          <cell r="B82">
            <v>12017019157</v>
          </cell>
          <cell r="C82" t="str">
            <v>C</v>
          </cell>
          <cell r="D82">
            <v>51</v>
          </cell>
          <cell r="F82" t="str">
            <v>B-</v>
          </cell>
        </row>
        <row r="83">
          <cell r="B83">
            <v>12017019215</v>
          </cell>
          <cell r="C83" t="str">
            <v>B</v>
          </cell>
          <cell r="D83">
            <v>50.8</v>
          </cell>
          <cell r="F83" t="str">
            <v>B-</v>
          </cell>
        </row>
        <row r="84">
          <cell r="B84">
            <v>111619190</v>
          </cell>
          <cell r="C84" t="str">
            <v>B</v>
          </cell>
          <cell r="D84">
            <v>50.65</v>
          </cell>
          <cell r="F84" t="str">
            <v>B-</v>
          </cell>
        </row>
        <row r="85">
          <cell r="B85">
            <v>12017019071</v>
          </cell>
          <cell r="C85" t="str">
            <v>D</v>
          </cell>
          <cell r="D85">
            <v>50.2</v>
          </cell>
          <cell r="F85" t="str">
            <v>B-</v>
          </cell>
        </row>
        <row r="86">
          <cell r="B86">
            <v>101519049</v>
          </cell>
          <cell r="C86" t="str">
            <v>A</v>
          </cell>
          <cell r="D86">
            <v>49.45</v>
          </cell>
          <cell r="F86" t="str">
            <v>B-</v>
          </cell>
        </row>
        <row r="87">
          <cell r="B87">
            <v>12017019002</v>
          </cell>
          <cell r="C87" t="str">
            <v>B</v>
          </cell>
          <cell r="D87">
            <v>48.85</v>
          </cell>
          <cell r="F87" t="str">
            <v>B-</v>
          </cell>
        </row>
        <row r="88">
          <cell r="B88">
            <v>12017019087</v>
          </cell>
          <cell r="C88" t="str">
            <v>D</v>
          </cell>
          <cell r="D88">
            <v>48.8</v>
          </cell>
          <cell r="F88" t="str">
            <v>B-</v>
          </cell>
        </row>
        <row r="89">
          <cell r="B89">
            <v>13018019189</v>
          </cell>
          <cell r="C89" t="str">
            <v>A</v>
          </cell>
          <cell r="D89">
            <v>48.75</v>
          </cell>
          <cell r="F89" t="str">
            <v>B-</v>
          </cell>
        </row>
        <row r="90">
          <cell r="B90">
            <v>101519001</v>
          </cell>
          <cell r="C90" t="str">
            <v>D</v>
          </cell>
          <cell r="D90">
            <v>48.5</v>
          </cell>
          <cell r="F90" t="str">
            <v>B-</v>
          </cell>
        </row>
        <row r="91">
          <cell r="B91">
            <v>12017019123</v>
          </cell>
          <cell r="C91" t="str">
            <v>D</v>
          </cell>
          <cell r="D91">
            <v>48.45</v>
          </cell>
          <cell r="F91" t="str">
            <v>B-</v>
          </cell>
        </row>
        <row r="92">
          <cell r="B92">
            <v>12017019028</v>
          </cell>
          <cell r="C92" t="str">
            <v>D</v>
          </cell>
          <cell r="D92">
            <v>48.45</v>
          </cell>
          <cell r="F92" t="str">
            <v>B-</v>
          </cell>
        </row>
        <row r="93">
          <cell r="B93">
            <v>111619058</v>
          </cell>
          <cell r="C93" t="str">
            <v>A</v>
          </cell>
          <cell r="D93">
            <v>46.3</v>
          </cell>
          <cell r="F93" t="str">
            <v>C+</v>
          </cell>
        </row>
        <row r="94">
          <cell r="B94">
            <v>12017019083</v>
          </cell>
          <cell r="C94" t="str">
            <v>C</v>
          </cell>
          <cell r="D94">
            <v>46.1875</v>
          </cell>
          <cell r="F94" t="str">
            <v>C+</v>
          </cell>
        </row>
        <row r="95">
          <cell r="B95">
            <v>12017019142</v>
          </cell>
          <cell r="C95" t="str">
            <v>B</v>
          </cell>
          <cell r="D95">
            <v>45.3</v>
          </cell>
          <cell r="F95" t="str">
            <v>C+</v>
          </cell>
        </row>
        <row r="96">
          <cell r="B96">
            <v>12017019126</v>
          </cell>
          <cell r="C96" t="str">
            <v>C</v>
          </cell>
          <cell r="D96">
            <v>45.125</v>
          </cell>
          <cell r="F96" t="str">
            <v>C+</v>
          </cell>
        </row>
        <row r="97">
          <cell r="B97">
            <v>12017019044</v>
          </cell>
          <cell r="C97" t="str">
            <v>D</v>
          </cell>
          <cell r="D97">
            <v>44.8</v>
          </cell>
          <cell r="F97" t="str">
            <v>C+</v>
          </cell>
        </row>
        <row r="98">
          <cell r="B98">
            <v>12017019181</v>
          </cell>
          <cell r="C98" t="str">
            <v>A</v>
          </cell>
          <cell r="D98">
            <v>44.5</v>
          </cell>
          <cell r="F98" t="str">
            <v>C+</v>
          </cell>
        </row>
        <row r="99">
          <cell r="B99">
            <v>12017019187</v>
          </cell>
          <cell r="C99" t="str">
            <v>B</v>
          </cell>
          <cell r="D99">
            <v>44.15</v>
          </cell>
          <cell r="F99" t="str">
            <v>C+</v>
          </cell>
        </row>
        <row r="100">
          <cell r="B100">
            <v>12017019169</v>
          </cell>
          <cell r="C100" t="str">
            <v>B</v>
          </cell>
          <cell r="D100">
            <v>44.15</v>
          </cell>
          <cell r="F100" t="str">
            <v>C+</v>
          </cell>
        </row>
        <row r="101">
          <cell r="B101">
            <v>12017019168</v>
          </cell>
          <cell r="C101" t="str">
            <v>D</v>
          </cell>
          <cell r="D101">
            <v>44.15</v>
          </cell>
          <cell r="F101" t="str">
            <v>C+</v>
          </cell>
        </row>
        <row r="102">
          <cell r="B102">
            <v>12017019198</v>
          </cell>
          <cell r="C102" t="str">
            <v>A</v>
          </cell>
          <cell r="D102">
            <v>42.45</v>
          </cell>
          <cell r="F102" t="str">
            <v>C</v>
          </cell>
        </row>
        <row r="103">
          <cell r="B103">
            <v>101519009</v>
          </cell>
          <cell r="C103" t="str">
            <v>C</v>
          </cell>
          <cell r="D103">
            <v>42.3125</v>
          </cell>
          <cell r="F103" t="str">
            <v>C</v>
          </cell>
        </row>
        <row r="104">
          <cell r="B104">
            <v>101519167</v>
          </cell>
          <cell r="C104" t="str">
            <v>D</v>
          </cell>
          <cell r="D104">
            <v>41.9</v>
          </cell>
          <cell r="F104" t="str">
            <v>C</v>
          </cell>
        </row>
        <row r="105">
          <cell r="B105">
            <v>101519028</v>
          </cell>
          <cell r="C105" t="str">
            <v>D</v>
          </cell>
          <cell r="D105">
            <v>41.6</v>
          </cell>
          <cell r="F105" t="str">
            <v>C</v>
          </cell>
        </row>
        <row r="106">
          <cell r="B106">
            <v>91420317</v>
          </cell>
          <cell r="C106" t="str">
            <v>C</v>
          </cell>
          <cell r="D106">
            <v>41</v>
          </cell>
          <cell r="F106" t="str">
            <v>C</v>
          </cell>
        </row>
        <row r="107">
          <cell r="B107">
            <v>12017019184</v>
          </cell>
          <cell r="C107" t="str">
            <v>D</v>
          </cell>
          <cell r="D107">
            <v>40.799999999999997</v>
          </cell>
          <cell r="F107" t="str">
            <v>C</v>
          </cell>
        </row>
        <row r="108">
          <cell r="B108">
            <v>12017019008</v>
          </cell>
          <cell r="C108" t="str">
            <v>A</v>
          </cell>
          <cell r="D108">
            <v>40.6</v>
          </cell>
          <cell r="F108" t="str">
            <v>C</v>
          </cell>
        </row>
        <row r="109">
          <cell r="B109">
            <v>12017019012</v>
          </cell>
          <cell r="C109" t="str">
            <v>A</v>
          </cell>
          <cell r="D109">
            <v>40.6</v>
          </cell>
          <cell r="F109" t="str">
            <v>C</v>
          </cell>
        </row>
        <row r="110">
          <cell r="B110">
            <v>12017019035</v>
          </cell>
          <cell r="C110" t="str">
            <v>B</v>
          </cell>
          <cell r="D110">
            <v>40.6</v>
          </cell>
          <cell r="F110" t="str">
            <v>C</v>
          </cell>
        </row>
        <row r="111">
          <cell r="B111">
            <v>111619024</v>
          </cell>
          <cell r="C111" t="str">
            <v>B</v>
          </cell>
          <cell r="D111">
            <v>40.6</v>
          </cell>
          <cell r="F111" t="str">
            <v>C</v>
          </cell>
        </row>
        <row r="112">
          <cell r="B112">
            <v>12017019068</v>
          </cell>
          <cell r="C112" t="str">
            <v>C</v>
          </cell>
          <cell r="D112">
            <v>38.8125</v>
          </cell>
          <cell r="F112" t="str">
            <v>C-</v>
          </cell>
        </row>
        <row r="113">
          <cell r="B113">
            <v>12017019217</v>
          </cell>
          <cell r="C113" t="str">
            <v>C</v>
          </cell>
          <cell r="D113">
            <v>38.625</v>
          </cell>
          <cell r="F113" t="str">
            <v>C-</v>
          </cell>
        </row>
        <row r="114">
          <cell r="B114">
            <v>12017019023</v>
          </cell>
          <cell r="C114" t="str">
            <v>D</v>
          </cell>
          <cell r="D114">
            <v>38.200000000000003</v>
          </cell>
          <cell r="F114" t="str">
            <v>C-</v>
          </cell>
        </row>
        <row r="115">
          <cell r="B115">
            <v>12017019229</v>
          </cell>
          <cell r="C115" t="str">
            <v>D</v>
          </cell>
          <cell r="D115">
            <v>38.1</v>
          </cell>
          <cell r="F115" t="str">
            <v>C-</v>
          </cell>
        </row>
        <row r="116">
          <cell r="B116">
            <v>12017019067</v>
          </cell>
          <cell r="C116" t="str">
            <v>D</v>
          </cell>
          <cell r="D116">
            <v>37.75</v>
          </cell>
          <cell r="F116" t="str">
            <v>C-</v>
          </cell>
        </row>
        <row r="117">
          <cell r="B117">
            <v>12017019179</v>
          </cell>
          <cell r="C117" t="str">
            <v>B</v>
          </cell>
          <cell r="D117">
            <v>37.549999999999997</v>
          </cell>
          <cell r="F117" t="str">
            <v>C-</v>
          </cell>
        </row>
        <row r="118">
          <cell r="B118">
            <v>12017019216</v>
          </cell>
          <cell r="C118" t="str">
            <v>D</v>
          </cell>
          <cell r="D118">
            <v>37.5</v>
          </cell>
          <cell r="F118" t="str">
            <v>C-</v>
          </cell>
        </row>
        <row r="119">
          <cell r="B119">
            <v>91420171</v>
          </cell>
          <cell r="C119" t="str">
            <v>D</v>
          </cell>
          <cell r="D119">
            <v>37.200000000000003</v>
          </cell>
          <cell r="F119" t="str">
            <v>C-</v>
          </cell>
        </row>
        <row r="120">
          <cell r="B120">
            <v>12017019105</v>
          </cell>
          <cell r="C120" t="str">
            <v>D</v>
          </cell>
          <cell r="D120">
            <v>36.9</v>
          </cell>
          <cell r="F120" t="str">
            <v>C-</v>
          </cell>
        </row>
        <row r="121">
          <cell r="B121">
            <v>111619198</v>
          </cell>
          <cell r="C121" t="str">
            <v>D</v>
          </cell>
          <cell r="D121">
            <v>36.25</v>
          </cell>
          <cell r="F121" t="str">
            <v>C-</v>
          </cell>
        </row>
        <row r="122">
          <cell r="B122">
            <v>91420330</v>
          </cell>
          <cell r="C122" t="str">
            <v>A</v>
          </cell>
          <cell r="D122">
            <v>36</v>
          </cell>
          <cell r="F122" t="str">
            <v>C-</v>
          </cell>
        </row>
        <row r="123">
          <cell r="B123">
            <v>12017019062</v>
          </cell>
          <cell r="C123" t="str">
            <v>B</v>
          </cell>
          <cell r="D123">
            <v>36</v>
          </cell>
          <cell r="F123" t="str">
            <v>C-</v>
          </cell>
        </row>
        <row r="124">
          <cell r="B124">
            <v>111619256</v>
          </cell>
          <cell r="C124" t="str">
            <v>B</v>
          </cell>
          <cell r="D124">
            <v>36</v>
          </cell>
          <cell r="F124" t="str">
            <v>C-</v>
          </cell>
        </row>
        <row r="125">
          <cell r="B125">
            <v>12017019096</v>
          </cell>
          <cell r="C125" t="str">
            <v>B</v>
          </cell>
          <cell r="D125">
            <v>36</v>
          </cell>
          <cell r="F125" t="str">
            <v>C-</v>
          </cell>
        </row>
        <row r="126">
          <cell r="B126">
            <v>12017019088</v>
          </cell>
          <cell r="C126" t="str">
            <v>B</v>
          </cell>
          <cell r="D126">
            <v>36</v>
          </cell>
          <cell r="F126" t="str">
            <v>C-</v>
          </cell>
        </row>
        <row r="127">
          <cell r="B127">
            <v>12017019193</v>
          </cell>
          <cell r="C127" t="str">
            <v>B</v>
          </cell>
          <cell r="D127">
            <v>36</v>
          </cell>
          <cell r="F127" t="str">
            <v>C-</v>
          </cell>
        </row>
        <row r="128">
          <cell r="B128">
            <v>12017019227</v>
          </cell>
          <cell r="C128" t="str">
            <v>B</v>
          </cell>
          <cell r="D128">
            <v>36</v>
          </cell>
          <cell r="F128" t="str">
            <v>C-</v>
          </cell>
        </row>
        <row r="129">
          <cell r="B129">
            <v>91420097</v>
          </cell>
          <cell r="C129" t="str">
            <v>D</v>
          </cell>
          <cell r="D129">
            <v>36</v>
          </cell>
          <cell r="F129" t="str">
            <v>C-</v>
          </cell>
        </row>
        <row r="130">
          <cell r="B130">
            <v>12017019219</v>
          </cell>
          <cell r="C130" t="str">
            <v>D</v>
          </cell>
          <cell r="D130">
            <v>36</v>
          </cell>
          <cell r="F130" t="str">
            <v>C-</v>
          </cell>
        </row>
        <row r="131">
          <cell r="B131">
            <v>91420259</v>
          </cell>
          <cell r="C131" t="str">
            <v>D</v>
          </cell>
          <cell r="D131">
            <v>36</v>
          </cell>
          <cell r="F131" t="str">
            <v>C-</v>
          </cell>
        </row>
        <row r="132">
          <cell r="B132">
            <v>12017019210</v>
          </cell>
          <cell r="C132" t="str">
            <v>D</v>
          </cell>
          <cell r="D132">
            <v>36</v>
          </cell>
          <cell r="F132" t="str">
            <v>C-</v>
          </cell>
        </row>
        <row r="133">
          <cell r="B133">
            <v>111619192</v>
          </cell>
          <cell r="C133" t="str">
            <v>D</v>
          </cell>
          <cell r="D133">
            <v>36</v>
          </cell>
          <cell r="F133" t="str">
            <v>C-</v>
          </cell>
        </row>
        <row r="134">
          <cell r="B134">
            <v>101519089</v>
          </cell>
          <cell r="C134" t="str">
            <v>D</v>
          </cell>
          <cell r="D134">
            <v>36</v>
          </cell>
          <cell r="F134" t="str">
            <v>C-</v>
          </cell>
        </row>
        <row r="135">
          <cell r="B135">
            <v>12017019185</v>
          </cell>
          <cell r="C135" t="str">
            <v>D</v>
          </cell>
          <cell r="D135">
            <v>36</v>
          </cell>
          <cell r="F135" t="str">
            <v>C-</v>
          </cell>
        </row>
        <row r="136">
          <cell r="B136">
            <v>91420138</v>
          </cell>
          <cell r="C136" t="str">
            <v>D</v>
          </cell>
          <cell r="D136">
            <v>36</v>
          </cell>
          <cell r="F136" t="str">
            <v>C-</v>
          </cell>
        </row>
        <row r="137">
          <cell r="B137">
            <v>12017019170</v>
          </cell>
          <cell r="C137" t="str">
            <v>D</v>
          </cell>
          <cell r="D137">
            <v>36</v>
          </cell>
          <cell r="F137" t="str">
            <v>C-</v>
          </cell>
        </row>
        <row r="138">
          <cell r="B138">
            <v>101519166</v>
          </cell>
          <cell r="C138" t="str">
            <v>C</v>
          </cell>
          <cell r="D138">
            <v>36</v>
          </cell>
          <cell r="F138" t="str">
            <v>C-</v>
          </cell>
        </row>
        <row r="139">
          <cell r="B139">
            <v>12017019167</v>
          </cell>
          <cell r="C139" t="str">
            <v>C</v>
          </cell>
          <cell r="D139">
            <v>36</v>
          </cell>
          <cell r="F139" t="str">
            <v>C-</v>
          </cell>
        </row>
        <row r="140">
          <cell r="B140">
            <v>12017019137</v>
          </cell>
          <cell r="C140" t="str">
            <v>B</v>
          </cell>
          <cell r="D140">
            <v>28.35</v>
          </cell>
          <cell r="F140" t="str">
            <v>F</v>
          </cell>
        </row>
        <row r="141">
          <cell r="B141">
            <v>12017019031</v>
          </cell>
          <cell r="C141" t="str">
            <v>D</v>
          </cell>
          <cell r="D141">
            <v>28.35</v>
          </cell>
          <cell r="F141" t="str">
            <v>F</v>
          </cell>
        </row>
        <row r="142">
          <cell r="B142">
            <v>12017019069</v>
          </cell>
          <cell r="C142" t="str">
            <v>D</v>
          </cell>
          <cell r="D142">
            <v>27.95</v>
          </cell>
          <cell r="F142" t="str">
            <v>F</v>
          </cell>
        </row>
        <row r="143">
          <cell r="B143">
            <v>12017019153</v>
          </cell>
          <cell r="C143" t="str">
            <v>D</v>
          </cell>
          <cell r="D143">
            <v>27.95</v>
          </cell>
          <cell r="F143" t="str">
            <v>F</v>
          </cell>
        </row>
        <row r="144">
          <cell r="B144">
            <v>12017019201</v>
          </cell>
          <cell r="C144" t="str">
            <v>D</v>
          </cell>
          <cell r="D144">
            <v>27.75</v>
          </cell>
          <cell r="F144" t="str">
            <v>F</v>
          </cell>
        </row>
        <row r="145">
          <cell r="B145">
            <v>12017019165</v>
          </cell>
          <cell r="C145" t="str">
            <v>A</v>
          </cell>
          <cell r="D145">
            <v>26.75</v>
          </cell>
          <cell r="F145" t="str">
            <v>F</v>
          </cell>
        </row>
        <row r="146">
          <cell r="B146">
            <v>91320062</v>
          </cell>
          <cell r="C146" t="str">
            <v>A</v>
          </cell>
          <cell r="D146">
            <v>24.35</v>
          </cell>
          <cell r="F146" t="str">
            <v>F</v>
          </cell>
        </row>
        <row r="147">
          <cell r="B147">
            <v>12017019020</v>
          </cell>
          <cell r="C147" t="str">
            <v>B</v>
          </cell>
          <cell r="D147">
            <v>23.75</v>
          </cell>
          <cell r="F147" t="str">
            <v>F</v>
          </cell>
        </row>
        <row r="148">
          <cell r="B148">
            <v>12017019197</v>
          </cell>
          <cell r="C148" t="str">
            <v>B</v>
          </cell>
          <cell r="D148">
            <v>22.2</v>
          </cell>
          <cell r="F148" t="str">
            <v>F</v>
          </cell>
        </row>
        <row r="149">
          <cell r="B149">
            <v>12017019104</v>
          </cell>
          <cell r="C149" t="str">
            <v>B</v>
          </cell>
          <cell r="D149">
            <v>21.35</v>
          </cell>
          <cell r="F149" t="str">
            <v>F</v>
          </cell>
        </row>
        <row r="150">
          <cell r="B150">
            <v>12017019199</v>
          </cell>
          <cell r="C150" t="str">
            <v>C</v>
          </cell>
          <cell r="D150">
            <v>21.25</v>
          </cell>
          <cell r="F150" t="str">
            <v>F</v>
          </cell>
        </row>
        <row r="151">
          <cell r="B151">
            <v>12017019115</v>
          </cell>
          <cell r="C151" t="str">
            <v>C</v>
          </cell>
          <cell r="D151">
            <v>20</v>
          </cell>
          <cell r="F151" t="str">
            <v>F</v>
          </cell>
        </row>
        <row r="152">
          <cell r="B152">
            <v>12017019101</v>
          </cell>
          <cell r="C152" t="str">
            <v>D</v>
          </cell>
          <cell r="D152">
            <v>19.55</v>
          </cell>
          <cell r="F152" t="str">
            <v>F</v>
          </cell>
        </row>
        <row r="153">
          <cell r="B153">
            <v>12017019056</v>
          </cell>
          <cell r="C153" t="str">
            <v>B</v>
          </cell>
          <cell r="D153">
            <v>10.75</v>
          </cell>
          <cell r="F153" t="str">
            <v>F</v>
          </cell>
        </row>
        <row r="154">
          <cell r="B154">
            <v>12017019212</v>
          </cell>
          <cell r="C154" t="str">
            <v>D</v>
          </cell>
          <cell r="D154">
            <v>10.3</v>
          </cell>
          <cell r="F154" t="str">
            <v>F</v>
          </cell>
        </row>
        <row r="155">
          <cell r="B155">
            <v>12017019134</v>
          </cell>
          <cell r="C155" t="str">
            <v>B</v>
          </cell>
          <cell r="D155">
            <v>8.8000000000000007</v>
          </cell>
          <cell r="F155" t="str">
            <v>F</v>
          </cell>
        </row>
        <row r="156">
          <cell r="B156">
            <v>91320073</v>
          </cell>
          <cell r="C156" t="str">
            <v>A</v>
          </cell>
          <cell r="D156">
            <v>3.8</v>
          </cell>
          <cell r="F156" t="str">
            <v>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topLeftCell="A7" zoomScale="106" zoomScaleNormal="106" workbookViewId="0">
      <selection activeCell="H27" sqref="H27"/>
    </sheetView>
  </sheetViews>
  <sheetFormatPr defaultRowHeight="15"/>
  <cols>
    <col min="1" max="1" width="6.140625" customWidth="1"/>
    <col min="2" max="2" width="12.5703125" customWidth="1"/>
    <col min="3" max="3" width="30" customWidth="1"/>
    <col min="4" max="4" width="4.42578125" customWidth="1"/>
    <col min="5" max="5" width="4.28515625" customWidth="1"/>
    <col min="6" max="6" width="4.7109375" customWidth="1"/>
    <col min="7" max="7" width="3.7109375" customWidth="1"/>
    <col min="8" max="8" width="4" customWidth="1"/>
    <col min="9" max="11" width="6.140625" customWidth="1"/>
    <col min="12" max="12" width="6.140625" style="27" customWidth="1"/>
    <col min="13" max="14" width="6.7109375" customWidth="1"/>
    <col min="15" max="15" width="7.85546875" hidden="1" customWidth="1"/>
    <col min="16" max="16" width="7.85546875" style="27" customWidth="1"/>
    <col min="17" max="17" width="6.28515625" customWidth="1"/>
    <col min="18" max="18" width="5.85546875" customWidth="1"/>
    <col min="19" max="19" width="6.85546875" customWidth="1"/>
    <col min="20" max="20" width="6.28515625" customWidth="1"/>
    <col min="21" max="21" width="7.140625" customWidth="1"/>
  </cols>
  <sheetData>
    <row r="1" spans="1:21" ht="22.5" customHeight="1">
      <c r="A1" s="86"/>
      <c r="B1" s="86"/>
      <c r="C1" s="88" t="s">
        <v>0</v>
      </c>
      <c r="D1" s="88"/>
      <c r="E1" s="88"/>
      <c r="F1" s="88"/>
      <c r="G1" s="88"/>
      <c r="H1" s="88"/>
      <c r="I1" s="95" t="s">
        <v>1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7.25" customHeight="1">
      <c r="A2" s="86"/>
      <c r="B2" s="86"/>
      <c r="C2" s="96" t="s">
        <v>2</v>
      </c>
      <c r="D2" s="96"/>
      <c r="E2" s="96"/>
      <c r="F2" s="96"/>
      <c r="G2" s="96"/>
      <c r="H2" s="96"/>
      <c r="I2" s="95" t="s">
        <v>3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9.5" customHeight="1">
      <c r="A3" s="86"/>
      <c r="B3" s="86"/>
      <c r="C3" s="96" t="s">
        <v>4</v>
      </c>
      <c r="D3" s="96"/>
      <c r="E3" s="96"/>
      <c r="F3" s="96"/>
      <c r="G3" s="96"/>
      <c r="H3" s="96"/>
      <c r="I3" s="95" t="s">
        <v>40</v>
      </c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24.75" customHeight="1">
      <c r="A4" s="86"/>
      <c r="B4" s="86"/>
      <c r="C4" s="88"/>
      <c r="D4" s="88"/>
      <c r="E4" s="88"/>
      <c r="F4" s="88"/>
      <c r="G4" s="88"/>
      <c r="H4" s="88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>
      <c r="A5" s="87" t="s">
        <v>23</v>
      </c>
      <c r="B5" s="87"/>
      <c r="C5" s="87"/>
      <c r="D5" s="87" t="s">
        <v>24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95" t="s">
        <v>46</v>
      </c>
      <c r="T5" s="95"/>
      <c r="U5" s="95"/>
    </row>
    <row r="6" spans="1:2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  <c r="T6" s="86"/>
      <c r="U6" s="86"/>
    </row>
    <row r="7" spans="1:21">
      <c r="A7" s="87" t="s">
        <v>19</v>
      </c>
      <c r="B7" s="87"/>
      <c r="C7" s="87"/>
      <c r="D7" s="87"/>
      <c r="E7" s="87"/>
      <c r="F7" s="87"/>
      <c r="G7" s="87"/>
      <c r="H7" s="87"/>
      <c r="I7" s="81"/>
      <c r="J7" s="22"/>
      <c r="K7" s="21"/>
      <c r="L7" s="81"/>
      <c r="M7" s="6"/>
      <c r="N7" s="22"/>
      <c r="O7" s="4"/>
      <c r="P7" s="39"/>
      <c r="Q7" s="87" t="s">
        <v>20</v>
      </c>
      <c r="R7" s="87"/>
      <c r="S7" s="87"/>
      <c r="T7" s="87"/>
      <c r="U7" s="87"/>
    </row>
    <row r="8" spans="1:2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ht="36.75" customHeight="1">
      <c r="A9" s="90" t="s">
        <v>6</v>
      </c>
      <c r="B9" s="90" t="s">
        <v>7</v>
      </c>
      <c r="C9" s="90" t="s">
        <v>8</v>
      </c>
      <c r="D9" s="92" t="s">
        <v>33</v>
      </c>
      <c r="E9" s="93"/>
      <c r="F9" s="93"/>
      <c r="G9" s="93"/>
      <c r="H9" s="93"/>
      <c r="I9" s="26" t="s">
        <v>34</v>
      </c>
      <c r="J9" s="92" t="s">
        <v>9</v>
      </c>
      <c r="K9" s="93"/>
      <c r="L9" s="94"/>
      <c r="M9" s="26" t="s">
        <v>35</v>
      </c>
      <c r="N9" s="26" t="s">
        <v>38</v>
      </c>
      <c r="O9" s="26" t="s">
        <v>22</v>
      </c>
      <c r="P9" s="26" t="s">
        <v>64</v>
      </c>
      <c r="Q9" s="26" t="s">
        <v>10</v>
      </c>
      <c r="R9" s="26" t="s">
        <v>11</v>
      </c>
      <c r="S9" s="26" t="s">
        <v>12</v>
      </c>
      <c r="T9" s="26" t="s">
        <v>13</v>
      </c>
      <c r="U9" s="90" t="s">
        <v>14</v>
      </c>
    </row>
    <row r="10" spans="1:21">
      <c r="A10" s="91"/>
      <c r="B10" s="91"/>
      <c r="C10" s="91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24">
        <v>0.15</v>
      </c>
      <c r="J10" s="25">
        <v>10</v>
      </c>
      <c r="K10" s="1">
        <v>10</v>
      </c>
      <c r="L10" s="32">
        <v>10</v>
      </c>
      <c r="M10" s="5">
        <v>0.1</v>
      </c>
      <c r="N10" s="5">
        <v>0.25</v>
      </c>
      <c r="O10" s="1">
        <v>50</v>
      </c>
      <c r="P10" s="32">
        <v>50</v>
      </c>
      <c r="Q10" s="5">
        <v>0.25</v>
      </c>
      <c r="R10" s="5">
        <v>0.5</v>
      </c>
      <c r="S10" s="5">
        <v>0.5</v>
      </c>
      <c r="T10" s="5">
        <v>1</v>
      </c>
      <c r="U10" s="91"/>
    </row>
    <row r="11" spans="1:21">
      <c r="A11" s="2">
        <v>1</v>
      </c>
      <c r="B11" s="18">
        <v>12017019056</v>
      </c>
      <c r="C11" s="3" t="s">
        <v>47</v>
      </c>
      <c r="D11" s="35">
        <v>0</v>
      </c>
      <c r="E11" s="35">
        <v>5.5</v>
      </c>
      <c r="F11" s="35">
        <v>6.5</v>
      </c>
      <c r="G11" s="35">
        <v>0</v>
      </c>
      <c r="H11" s="35">
        <v>5</v>
      </c>
      <c r="I11" s="36">
        <f>((SUM(LARGE(D11:H11,1),LARGE(D11:H11,2),LARGE(D11:H11,3),LARGE(D11:H11,4))/40)*15)</f>
        <v>6.375</v>
      </c>
      <c r="J11" s="35">
        <v>10</v>
      </c>
      <c r="K11" s="35">
        <v>0</v>
      </c>
      <c r="L11" s="35">
        <v>6</v>
      </c>
      <c r="M11" s="36">
        <f>(SUM(LARGE(J11:L11,1),LARGE(J11:L11,2))/20)*10</f>
        <v>8</v>
      </c>
      <c r="N11" s="36">
        <f>SUM(I11,M11)</f>
        <v>14.375</v>
      </c>
      <c r="O11" s="36"/>
      <c r="P11" s="36">
        <v>19.5</v>
      </c>
      <c r="Q11" s="36">
        <f>P11/2</f>
        <v>9.75</v>
      </c>
      <c r="R11" s="37">
        <f>SUM(N11,Q11)</f>
        <v>24.125</v>
      </c>
      <c r="S11" s="36"/>
      <c r="T11" s="38"/>
      <c r="U11" s="1"/>
    </row>
    <row r="12" spans="1:21">
      <c r="A12" s="41">
        <v>2</v>
      </c>
      <c r="B12" s="42">
        <v>13018019008</v>
      </c>
      <c r="C12" s="43" t="s">
        <v>41</v>
      </c>
      <c r="D12" s="44">
        <v>5</v>
      </c>
      <c r="E12" s="44">
        <v>7</v>
      </c>
      <c r="F12" s="44">
        <v>9</v>
      </c>
      <c r="G12" s="44">
        <v>6</v>
      </c>
      <c r="H12" s="44">
        <v>7.5</v>
      </c>
      <c r="I12" s="36">
        <f>((SUM(LARGE(D12:H12,1),LARGE(D12:H12,2),LARGE(D12:H12,3),LARGE(D12:H12,4))/40)*15)</f>
        <v>11.0625</v>
      </c>
      <c r="J12" s="44">
        <v>9</v>
      </c>
      <c r="K12" s="35">
        <v>10</v>
      </c>
      <c r="L12" s="35">
        <v>10</v>
      </c>
      <c r="M12" s="36">
        <f t="shared" ref="M12:M33" si="0">(SUM(LARGE(J12:L12,1),LARGE(J12:L12,2))/20)*10</f>
        <v>10</v>
      </c>
      <c r="N12" s="36">
        <f t="shared" ref="N12:N33" si="1">SUM(I12,M12)</f>
        <v>21.0625</v>
      </c>
      <c r="O12" s="36"/>
      <c r="P12" s="36">
        <v>47</v>
      </c>
      <c r="Q12" s="36">
        <f t="shared" ref="Q12:Q33" si="2">P12/2</f>
        <v>23.5</v>
      </c>
      <c r="R12" s="37">
        <f t="shared" ref="R12:R33" si="3">SUM(N12,Q12)</f>
        <v>44.5625</v>
      </c>
      <c r="S12" s="36"/>
      <c r="T12" s="38"/>
      <c r="U12" s="32"/>
    </row>
    <row r="13" spans="1:21">
      <c r="A13" s="41">
        <v>3</v>
      </c>
      <c r="B13" s="42">
        <v>13018019009</v>
      </c>
      <c r="C13" s="43" t="s">
        <v>48</v>
      </c>
      <c r="D13" s="44">
        <v>7</v>
      </c>
      <c r="E13" s="44">
        <v>5.5</v>
      </c>
      <c r="F13" s="44">
        <v>7</v>
      </c>
      <c r="G13" s="44">
        <v>1</v>
      </c>
      <c r="H13" s="44">
        <v>3.5</v>
      </c>
      <c r="I13" s="36">
        <f>((SUM(LARGE(D13:H13,1),LARGE(D13:H13,2),LARGE(D13:H13,3),LARGE(D13:H13,4))/40)*15)</f>
        <v>8.625</v>
      </c>
      <c r="J13" s="44">
        <v>10</v>
      </c>
      <c r="K13" s="35">
        <v>8</v>
      </c>
      <c r="L13" s="35">
        <v>8</v>
      </c>
      <c r="M13" s="36">
        <f t="shared" si="0"/>
        <v>9</v>
      </c>
      <c r="N13" s="36">
        <f t="shared" si="1"/>
        <v>17.625</v>
      </c>
      <c r="O13" s="36"/>
      <c r="P13" s="36">
        <v>31.5</v>
      </c>
      <c r="Q13" s="36">
        <f t="shared" si="2"/>
        <v>15.75</v>
      </c>
      <c r="R13" s="37">
        <f t="shared" si="3"/>
        <v>33.375</v>
      </c>
      <c r="S13" s="36"/>
      <c r="T13" s="38"/>
      <c r="U13" s="32"/>
    </row>
    <row r="14" spans="1:21">
      <c r="A14" s="41">
        <v>4</v>
      </c>
      <c r="B14" s="42">
        <v>13018019028</v>
      </c>
      <c r="C14" s="43" t="s">
        <v>49</v>
      </c>
      <c r="D14" s="44">
        <v>0</v>
      </c>
      <c r="E14" s="44">
        <v>0</v>
      </c>
      <c r="F14" s="44">
        <v>3</v>
      </c>
      <c r="G14" s="44">
        <v>0</v>
      </c>
      <c r="H14" s="44">
        <v>4</v>
      </c>
      <c r="I14" s="36">
        <f>((SUM(LARGE(D14:H14,1),LARGE(D14:H14,2),LARGE(D14:H14,3),LARGE(D14:H14,4))/40)*15)</f>
        <v>2.625</v>
      </c>
      <c r="J14" s="44">
        <v>0</v>
      </c>
      <c r="K14" s="35">
        <v>6</v>
      </c>
      <c r="L14" s="35">
        <v>10</v>
      </c>
      <c r="M14" s="36">
        <f t="shared" si="0"/>
        <v>8</v>
      </c>
      <c r="N14" s="36">
        <f t="shared" si="1"/>
        <v>10.625</v>
      </c>
      <c r="O14" s="36"/>
      <c r="P14" s="36">
        <v>14.5</v>
      </c>
      <c r="Q14" s="36">
        <f t="shared" si="2"/>
        <v>7.25</v>
      </c>
      <c r="R14" s="37">
        <f t="shared" si="3"/>
        <v>17.875</v>
      </c>
      <c r="S14" s="36"/>
      <c r="T14" s="38"/>
      <c r="U14" s="32"/>
    </row>
    <row r="15" spans="1:21">
      <c r="A15" s="49">
        <v>5</v>
      </c>
      <c r="B15" s="45">
        <v>13018019031</v>
      </c>
      <c r="C15" s="46" t="s">
        <v>50</v>
      </c>
      <c r="D15" s="47">
        <v>8.5</v>
      </c>
      <c r="E15" s="47">
        <v>3</v>
      </c>
      <c r="F15" s="47">
        <v>5</v>
      </c>
      <c r="G15" s="47">
        <v>3</v>
      </c>
      <c r="H15" s="47">
        <v>9.5</v>
      </c>
      <c r="I15" s="36">
        <f>((SUM(LARGE(D15:H15,1),LARGE(D15:H15,2),LARGE(D15:H15,3),LARGE(D15:H15,4))/40)*15)</f>
        <v>9.75</v>
      </c>
      <c r="J15" s="47">
        <v>10</v>
      </c>
      <c r="K15" s="40">
        <v>10</v>
      </c>
      <c r="L15" s="40">
        <v>0</v>
      </c>
      <c r="M15" s="36">
        <f t="shared" si="0"/>
        <v>10</v>
      </c>
      <c r="N15" s="36">
        <f t="shared" si="1"/>
        <v>19.75</v>
      </c>
      <c r="O15" s="50"/>
      <c r="P15" s="50">
        <v>26.5</v>
      </c>
      <c r="Q15" s="36">
        <f t="shared" si="2"/>
        <v>13.25</v>
      </c>
      <c r="R15" s="37">
        <f t="shared" si="3"/>
        <v>33</v>
      </c>
      <c r="S15" s="50"/>
      <c r="T15" s="51"/>
      <c r="U15" s="52"/>
    </row>
    <row r="16" spans="1:21" s="59" customFormat="1">
      <c r="A16" s="53">
        <v>6</v>
      </c>
      <c r="B16" s="48">
        <v>13018019034</v>
      </c>
      <c r="C16" s="48" t="s">
        <v>51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36">
        <f>((SUM(LARGE(D16:H16,1),LARGE(D16:H16,2),LARGE(D16:H16,3),LARGE(D16:H16,4))/40)*15)</f>
        <v>0</v>
      </c>
      <c r="J16" s="48">
        <v>0</v>
      </c>
      <c r="K16" s="54">
        <v>7</v>
      </c>
      <c r="L16" s="54">
        <v>4</v>
      </c>
      <c r="M16" s="36">
        <f t="shared" si="0"/>
        <v>5.5</v>
      </c>
      <c r="N16" s="36">
        <f t="shared" si="1"/>
        <v>5.5</v>
      </c>
      <c r="O16" s="55"/>
      <c r="P16" s="55">
        <v>6.5</v>
      </c>
      <c r="Q16" s="36">
        <f t="shared" si="2"/>
        <v>3.25</v>
      </c>
      <c r="R16" s="37">
        <f t="shared" si="3"/>
        <v>8.75</v>
      </c>
      <c r="S16" s="55"/>
      <c r="T16" s="56"/>
      <c r="U16" s="57"/>
    </row>
    <row r="17" spans="1:21">
      <c r="A17" s="53">
        <v>7</v>
      </c>
      <c r="B17" s="58">
        <v>13018019046</v>
      </c>
      <c r="C17" s="48" t="s">
        <v>52</v>
      </c>
      <c r="D17" s="54">
        <v>8.5</v>
      </c>
      <c r="E17" s="54">
        <v>5</v>
      </c>
      <c r="F17" s="54">
        <v>8</v>
      </c>
      <c r="G17" s="54">
        <v>5.5</v>
      </c>
      <c r="H17" s="54">
        <v>6.5</v>
      </c>
      <c r="I17" s="36">
        <f>((SUM(LARGE(D17:H17,1),LARGE(D17:H17,2),LARGE(D17:H17,3),LARGE(D17:H17,4))/40)*15)</f>
        <v>10.6875</v>
      </c>
      <c r="J17" s="54">
        <v>3</v>
      </c>
      <c r="K17" s="61">
        <v>6</v>
      </c>
      <c r="L17" s="61">
        <v>0</v>
      </c>
      <c r="M17" s="36">
        <f t="shared" si="0"/>
        <v>4.5</v>
      </c>
      <c r="N17" s="36">
        <f t="shared" si="1"/>
        <v>15.1875</v>
      </c>
      <c r="O17" s="62"/>
      <c r="P17" s="62">
        <v>12</v>
      </c>
      <c r="Q17" s="36">
        <f t="shared" si="2"/>
        <v>6</v>
      </c>
      <c r="R17" s="37">
        <f t="shared" si="3"/>
        <v>21.1875</v>
      </c>
      <c r="S17" s="62"/>
      <c r="T17" s="63"/>
      <c r="U17" s="64"/>
    </row>
    <row r="18" spans="1:21">
      <c r="A18" s="53">
        <v>8</v>
      </c>
      <c r="B18" s="58">
        <v>13018019054</v>
      </c>
      <c r="C18" s="48" t="s">
        <v>42</v>
      </c>
      <c r="D18" s="54">
        <v>5</v>
      </c>
      <c r="E18" s="54">
        <v>3.5</v>
      </c>
      <c r="F18" s="54">
        <v>8</v>
      </c>
      <c r="G18" s="54">
        <v>7</v>
      </c>
      <c r="H18" s="54">
        <v>4</v>
      </c>
      <c r="I18" s="36">
        <f>((SUM(LARGE(D18:H18,1),LARGE(D18:H18,2),LARGE(D18:H18,3),LARGE(D18:H18,4))/40)*15)</f>
        <v>9</v>
      </c>
      <c r="J18" s="54">
        <v>10</v>
      </c>
      <c r="K18" s="61">
        <v>9</v>
      </c>
      <c r="L18" s="61">
        <v>7</v>
      </c>
      <c r="M18" s="36">
        <f t="shared" si="0"/>
        <v>9.5</v>
      </c>
      <c r="N18" s="36">
        <f t="shared" si="1"/>
        <v>18.5</v>
      </c>
      <c r="O18" s="62"/>
      <c r="P18" s="62">
        <v>31</v>
      </c>
      <c r="Q18" s="36">
        <f t="shared" si="2"/>
        <v>15.5</v>
      </c>
      <c r="R18" s="37">
        <f t="shared" si="3"/>
        <v>34</v>
      </c>
      <c r="S18" s="62"/>
      <c r="T18" s="63"/>
      <c r="U18" s="64"/>
    </row>
    <row r="19" spans="1:21">
      <c r="A19" s="53">
        <v>9</v>
      </c>
      <c r="B19" s="58">
        <v>13018019055</v>
      </c>
      <c r="C19" s="48" t="s">
        <v>53</v>
      </c>
      <c r="D19" s="54">
        <v>4.5</v>
      </c>
      <c r="E19" s="54">
        <v>3.5</v>
      </c>
      <c r="F19" s="54">
        <v>7</v>
      </c>
      <c r="G19" s="54">
        <v>3</v>
      </c>
      <c r="H19" s="54">
        <v>3</v>
      </c>
      <c r="I19" s="36">
        <f>((SUM(LARGE(D19:H19,1),LARGE(D19:H19,2),LARGE(D19:H19,3),LARGE(D19:H19,4))/40)*15)</f>
        <v>6.75</v>
      </c>
      <c r="J19" s="54">
        <v>0</v>
      </c>
      <c r="K19" s="61">
        <v>8.5</v>
      </c>
      <c r="L19" s="61">
        <v>10</v>
      </c>
      <c r="M19" s="36">
        <f t="shared" si="0"/>
        <v>9.25</v>
      </c>
      <c r="N19" s="36">
        <f t="shared" si="1"/>
        <v>16</v>
      </c>
      <c r="O19" s="62"/>
      <c r="P19" s="62">
        <v>23</v>
      </c>
      <c r="Q19" s="36">
        <f t="shared" si="2"/>
        <v>11.5</v>
      </c>
      <c r="R19" s="37">
        <f t="shared" si="3"/>
        <v>27.5</v>
      </c>
      <c r="S19" s="62"/>
      <c r="T19" s="63"/>
      <c r="U19" s="64"/>
    </row>
    <row r="20" spans="1:21">
      <c r="A20" s="53">
        <v>10</v>
      </c>
      <c r="B20" s="58">
        <v>13018019096</v>
      </c>
      <c r="C20" s="48" t="s">
        <v>43</v>
      </c>
      <c r="D20" s="54">
        <v>7</v>
      </c>
      <c r="E20" s="54">
        <v>0</v>
      </c>
      <c r="F20" s="54">
        <v>0</v>
      </c>
      <c r="G20" s="54">
        <v>0</v>
      </c>
      <c r="H20" s="54">
        <v>0</v>
      </c>
      <c r="I20" s="36">
        <f>((SUM(LARGE(D20:H20,1),LARGE(D20:H20,2),LARGE(D20:H20,3),LARGE(D20:H20,4))/40)*15)</f>
        <v>2.625</v>
      </c>
      <c r="J20" s="54">
        <v>0</v>
      </c>
      <c r="K20" s="61">
        <v>0</v>
      </c>
      <c r="L20" s="61">
        <v>0</v>
      </c>
      <c r="M20" s="36">
        <f t="shared" si="0"/>
        <v>0</v>
      </c>
      <c r="N20" s="36">
        <f t="shared" si="1"/>
        <v>2.625</v>
      </c>
      <c r="O20" s="62"/>
      <c r="P20" s="62">
        <v>0</v>
      </c>
      <c r="Q20" s="36">
        <f t="shared" si="2"/>
        <v>0</v>
      </c>
      <c r="R20" s="37">
        <f t="shared" si="3"/>
        <v>2.625</v>
      </c>
      <c r="S20" s="62"/>
      <c r="T20" s="63"/>
      <c r="U20" s="64"/>
    </row>
    <row r="21" spans="1:21">
      <c r="A21" s="53">
        <v>11</v>
      </c>
      <c r="B21" s="58">
        <v>13018019101</v>
      </c>
      <c r="C21" s="48" t="s">
        <v>63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36">
        <f>((SUM(LARGE(D21:H21,1),LARGE(D21:H21,2),LARGE(D21:H21,3),LARGE(D21:H21,4))/40)*15)</f>
        <v>0</v>
      </c>
      <c r="J21" s="54">
        <v>10</v>
      </c>
      <c r="K21" s="61">
        <v>9</v>
      </c>
      <c r="L21" s="61">
        <v>0</v>
      </c>
      <c r="M21" s="36">
        <f t="shared" si="0"/>
        <v>9.5</v>
      </c>
      <c r="N21" s="36">
        <f t="shared" si="1"/>
        <v>9.5</v>
      </c>
      <c r="O21" s="62"/>
      <c r="P21" s="62">
        <v>21.5</v>
      </c>
      <c r="Q21" s="36">
        <f t="shared" si="2"/>
        <v>10.75</v>
      </c>
      <c r="R21" s="37">
        <f t="shared" si="3"/>
        <v>20.25</v>
      </c>
      <c r="S21" s="62"/>
      <c r="T21" s="63"/>
      <c r="U21" s="64"/>
    </row>
    <row r="22" spans="1:21" s="59" customFormat="1">
      <c r="A22" s="53">
        <v>12</v>
      </c>
      <c r="B22" s="48">
        <v>13018019102</v>
      </c>
      <c r="C22" s="48" t="s">
        <v>62</v>
      </c>
      <c r="D22" s="48">
        <v>5.5</v>
      </c>
      <c r="E22" s="48">
        <v>4</v>
      </c>
      <c r="F22" s="48">
        <v>1.5</v>
      </c>
      <c r="G22" s="48">
        <v>0</v>
      </c>
      <c r="H22" s="48">
        <v>0</v>
      </c>
      <c r="I22" s="36">
        <f>((SUM(LARGE(D22:H22,1),LARGE(D22:H22,2),LARGE(D22:H22,3),LARGE(D22:H22,4))/40)*15)</f>
        <v>4.125</v>
      </c>
      <c r="J22" s="48">
        <v>3</v>
      </c>
      <c r="K22" s="54">
        <v>3.5</v>
      </c>
      <c r="L22" s="54">
        <v>0</v>
      </c>
      <c r="M22" s="36">
        <f t="shared" si="0"/>
        <v>3.25</v>
      </c>
      <c r="N22" s="36">
        <f t="shared" si="1"/>
        <v>7.375</v>
      </c>
      <c r="O22" s="55"/>
      <c r="P22" s="55">
        <v>22.5</v>
      </c>
      <c r="Q22" s="36">
        <f t="shared" si="2"/>
        <v>11.25</v>
      </c>
      <c r="R22" s="37">
        <f t="shared" si="3"/>
        <v>18.625</v>
      </c>
      <c r="S22" s="55"/>
      <c r="T22" s="56"/>
      <c r="U22" s="57"/>
    </row>
    <row r="23" spans="1:21" s="60" customFormat="1">
      <c r="A23" s="53">
        <v>13</v>
      </c>
      <c r="B23" s="58">
        <v>13018019108</v>
      </c>
      <c r="C23" s="48" t="s">
        <v>44</v>
      </c>
      <c r="D23" s="54">
        <v>0</v>
      </c>
      <c r="E23" s="54">
        <v>5</v>
      </c>
      <c r="F23" s="83">
        <v>3.5</v>
      </c>
      <c r="G23" s="54">
        <v>2</v>
      </c>
      <c r="H23" s="54">
        <v>1</v>
      </c>
      <c r="I23" s="36">
        <f>((SUM(LARGE(D23:H23,1),LARGE(D23:H23,2),LARGE(D23:H23,3),LARGE(D23:H23,4))/40)*15)</f>
        <v>4.3125</v>
      </c>
      <c r="J23" s="54">
        <v>5</v>
      </c>
      <c r="K23" s="61">
        <v>7</v>
      </c>
      <c r="L23" s="61">
        <v>0</v>
      </c>
      <c r="M23" s="36">
        <f t="shared" si="0"/>
        <v>6</v>
      </c>
      <c r="N23" s="36">
        <f t="shared" si="1"/>
        <v>10.3125</v>
      </c>
      <c r="O23" s="62"/>
      <c r="P23" s="62">
        <v>20</v>
      </c>
      <c r="Q23" s="36">
        <f t="shared" si="2"/>
        <v>10</v>
      </c>
      <c r="R23" s="37">
        <f t="shared" si="3"/>
        <v>20.3125</v>
      </c>
      <c r="S23" s="62"/>
      <c r="T23" s="63"/>
      <c r="U23" s="64"/>
    </row>
    <row r="24" spans="1:21">
      <c r="A24" s="53">
        <v>14</v>
      </c>
      <c r="B24" s="58">
        <v>13018019116</v>
      </c>
      <c r="C24" s="48" t="s">
        <v>61</v>
      </c>
      <c r="D24" s="54">
        <v>4.5</v>
      </c>
      <c r="E24" s="54">
        <v>0</v>
      </c>
      <c r="F24" s="54">
        <v>0</v>
      </c>
      <c r="G24" s="54">
        <v>0</v>
      </c>
      <c r="H24" s="54">
        <v>0</v>
      </c>
      <c r="I24" s="36">
        <f>((SUM(LARGE(D24:H24,1),LARGE(D24:H24,2),LARGE(D24:H24,3),LARGE(D24:H24,4))/40)*15)</f>
        <v>1.6875</v>
      </c>
      <c r="J24" s="54">
        <v>0</v>
      </c>
      <c r="K24" s="61">
        <v>0</v>
      </c>
      <c r="L24" s="61">
        <v>0</v>
      </c>
      <c r="M24" s="36">
        <f t="shared" si="0"/>
        <v>0</v>
      </c>
      <c r="N24" s="36">
        <f t="shared" si="1"/>
        <v>1.6875</v>
      </c>
      <c r="O24" s="62"/>
      <c r="P24" s="62">
        <v>0</v>
      </c>
      <c r="Q24" s="36">
        <f t="shared" si="2"/>
        <v>0</v>
      </c>
      <c r="R24" s="37">
        <f t="shared" si="3"/>
        <v>1.6875</v>
      </c>
      <c r="S24" s="62"/>
      <c r="T24" s="63"/>
      <c r="U24" s="64"/>
    </row>
    <row r="25" spans="1:21">
      <c r="A25" s="53">
        <v>15</v>
      </c>
      <c r="B25" s="58">
        <v>13018019117</v>
      </c>
      <c r="C25" s="48" t="s">
        <v>60</v>
      </c>
      <c r="D25" s="54">
        <v>7.5</v>
      </c>
      <c r="E25" s="54">
        <v>1</v>
      </c>
      <c r="F25" s="54">
        <v>7</v>
      </c>
      <c r="G25" s="54">
        <v>3</v>
      </c>
      <c r="H25" s="54">
        <v>7.5</v>
      </c>
      <c r="I25" s="36">
        <f>((SUM(LARGE(D25:H25,1),LARGE(D25:H25,2),LARGE(D25:H25,3),LARGE(D25:H25,4))/40)*15)</f>
        <v>9.375</v>
      </c>
      <c r="J25" s="54">
        <v>0</v>
      </c>
      <c r="K25" s="61">
        <v>9</v>
      </c>
      <c r="L25" s="61">
        <v>10</v>
      </c>
      <c r="M25" s="36">
        <f t="shared" si="0"/>
        <v>9.5</v>
      </c>
      <c r="N25" s="36">
        <f t="shared" si="1"/>
        <v>18.875</v>
      </c>
      <c r="O25" s="62"/>
      <c r="P25" s="62">
        <v>25.5</v>
      </c>
      <c r="Q25" s="36">
        <f t="shared" si="2"/>
        <v>12.75</v>
      </c>
      <c r="R25" s="37">
        <f t="shared" si="3"/>
        <v>31.625</v>
      </c>
      <c r="S25" s="62"/>
      <c r="T25" s="63"/>
      <c r="U25" s="64"/>
    </row>
    <row r="26" spans="1:21">
      <c r="A26" s="53">
        <v>16</v>
      </c>
      <c r="B26" s="58">
        <v>13018019123</v>
      </c>
      <c r="C26" s="48" t="s">
        <v>59</v>
      </c>
      <c r="D26" s="54">
        <v>0</v>
      </c>
      <c r="E26" s="54">
        <v>0</v>
      </c>
      <c r="F26" s="54">
        <v>3</v>
      </c>
      <c r="G26" s="54">
        <v>2.5</v>
      </c>
      <c r="H26" s="54">
        <v>0</v>
      </c>
      <c r="I26" s="36">
        <f>((SUM(LARGE(D26:H26,1),LARGE(D26:H26,2),LARGE(D26:H26,3),LARGE(D26:H26,4))/40)*15)</f>
        <v>2.0625</v>
      </c>
      <c r="J26" s="54">
        <v>0</v>
      </c>
      <c r="K26" s="61">
        <v>3</v>
      </c>
      <c r="L26" s="61">
        <v>0</v>
      </c>
      <c r="M26" s="36">
        <f t="shared" si="0"/>
        <v>1.5</v>
      </c>
      <c r="N26" s="36">
        <f t="shared" si="1"/>
        <v>3.5625</v>
      </c>
      <c r="O26" s="62"/>
      <c r="P26" s="62">
        <v>12</v>
      </c>
      <c r="Q26" s="36">
        <f t="shared" si="2"/>
        <v>6</v>
      </c>
      <c r="R26" s="37">
        <f t="shared" si="3"/>
        <v>9.5625</v>
      </c>
      <c r="S26" s="62"/>
      <c r="T26" s="63"/>
      <c r="U26" s="64"/>
    </row>
    <row r="27" spans="1:21" s="27" customFormat="1">
      <c r="A27" s="53">
        <v>17</v>
      </c>
      <c r="B27" s="65">
        <v>13018019122</v>
      </c>
      <c r="C27" s="66" t="s">
        <v>65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36">
        <f>((SUM(LARGE(D27:H27,1),LARGE(D27:H27,2),LARGE(D27:H27,3),LARGE(D27:H27,4))/40)*15)</f>
        <v>0</v>
      </c>
      <c r="J27" s="67">
        <v>0</v>
      </c>
      <c r="K27" s="67">
        <v>0</v>
      </c>
      <c r="L27" s="67">
        <v>0</v>
      </c>
      <c r="M27" s="36">
        <f t="shared" si="0"/>
        <v>0</v>
      </c>
      <c r="N27" s="36">
        <f t="shared" si="1"/>
        <v>0</v>
      </c>
      <c r="O27" s="68"/>
      <c r="P27" s="68">
        <v>8.5</v>
      </c>
      <c r="Q27" s="69">
        <f t="shared" si="2"/>
        <v>4.25</v>
      </c>
      <c r="R27" s="37">
        <f t="shared" si="3"/>
        <v>4.25</v>
      </c>
      <c r="S27" s="68"/>
      <c r="T27" s="70"/>
      <c r="U27" s="71"/>
    </row>
    <row r="28" spans="1:21">
      <c r="A28" s="53">
        <v>18</v>
      </c>
      <c r="B28" s="58">
        <v>13018019131</v>
      </c>
      <c r="C28" s="48" t="s">
        <v>58</v>
      </c>
      <c r="D28" s="54">
        <v>5</v>
      </c>
      <c r="E28" s="54">
        <v>0</v>
      </c>
      <c r="F28" s="54">
        <v>7</v>
      </c>
      <c r="G28" s="67">
        <v>5.5</v>
      </c>
      <c r="H28" s="54">
        <v>6</v>
      </c>
      <c r="I28" s="36">
        <f>((SUM(LARGE(D28:H28,1),LARGE(D28:H28,2),LARGE(D28:H28,3),LARGE(D28:H28,4))/40)*15)</f>
        <v>8.8125</v>
      </c>
      <c r="J28" s="54">
        <v>0</v>
      </c>
      <c r="K28" s="61">
        <v>5</v>
      </c>
      <c r="L28" s="61">
        <v>0</v>
      </c>
      <c r="M28" s="36">
        <f t="shared" si="0"/>
        <v>2.5</v>
      </c>
      <c r="N28" s="36">
        <f t="shared" si="1"/>
        <v>11.3125</v>
      </c>
      <c r="O28" s="62"/>
      <c r="P28" s="62">
        <v>16</v>
      </c>
      <c r="Q28" s="36">
        <f t="shared" si="2"/>
        <v>8</v>
      </c>
      <c r="R28" s="37">
        <f t="shared" si="3"/>
        <v>19.3125</v>
      </c>
      <c r="S28" s="62"/>
      <c r="T28" s="63"/>
      <c r="U28" s="64"/>
    </row>
    <row r="29" spans="1:21">
      <c r="A29" s="53">
        <v>19</v>
      </c>
      <c r="B29" s="58">
        <v>13018019141</v>
      </c>
      <c r="C29" s="48" t="s">
        <v>45</v>
      </c>
      <c r="D29" s="54">
        <v>1.5</v>
      </c>
      <c r="E29" s="54">
        <v>2.5</v>
      </c>
      <c r="F29" s="54">
        <v>7</v>
      </c>
      <c r="G29" s="54">
        <v>0</v>
      </c>
      <c r="H29" s="54">
        <v>5</v>
      </c>
      <c r="I29" s="36">
        <f>((SUM(LARGE(D29:H29,1),LARGE(D29:H29,2),LARGE(D29:H29,3),LARGE(D29:H29,4))/40)*15)</f>
        <v>6</v>
      </c>
      <c r="J29" s="54">
        <v>9</v>
      </c>
      <c r="K29" s="61">
        <v>4</v>
      </c>
      <c r="L29" s="61">
        <v>0</v>
      </c>
      <c r="M29" s="36">
        <f t="shared" si="0"/>
        <v>6.5</v>
      </c>
      <c r="N29" s="36">
        <f t="shared" si="1"/>
        <v>12.5</v>
      </c>
      <c r="O29" s="62"/>
      <c r="P29" s="62">
        <v>12</v>
      </c>
      <c r="Q29" s="36">
        <f t="shared" si="2"/>
        <v>6</v>
      </c>
      <c r="R29" s="37">
        <f t="shared" si="3"/>
        <v>18.5</v>
      </c>
      <c r="S29" s="62"/>
      <c r="T29" s="63"/>
      <c r="U29" s="64"/>
    </row>
    <row r="30" spans="1:21">
      <c r="A30" s="53">
        <v>20</v>
      </c>
      <c r="B30" s="58">
        <v>13018019149</v>
      </c>
      <c r="C30" s="48" t="s">
        <v>57</v>
      </c>
      <c r="D30" s="54">
        <v>7.5</v>
      </c>
      <c r="E30" s="54">
        <v>1</v>
      </c>
      <c r="F30" s="54">
        <v>7</v>
      </c>
      <c r="G30" s="54">
        <v>4.5</v>
      </c>
      <c r="H30" s="54">
        <v>6.5</v>
      </c>
      <c r="I30" s="36">
        <f>((SUM(LARGE(D30:H30,1),LARGE(D30:H30,2),LARGE(D30:H30,3),LARGE(D30:H30,4))/40)*15)</f>
        <v>9.5625</v>
      </c>
      <c r="J30" s="54">
        <v>0</v>
      </c>
      <c r="K30" s="61">
        <v>10</v>
      </c>
      <c r="L30" s="61">
        <v>10</v>
      </c>
      <c r="M30" s="36">
        <f t="shared" si="0"/>
        <v>10</v>
      </c>
      <c r="N30" s="36">
        <f t="shared" si="1"/>
        <v>19.5625</v>
      </c>
      <c r="O30" s="62"/>
      <c r="P30" s="62">
        <v>34</v>
      </c>
      <c r="Q30" s="36">
        <f t="shared" si="2"/>
        <v>17</v>
      </c>
      <c r="R30" s="37">
        <f t="shared" si="3"/>
        <v>36.5625</v>
      </c>
      <c r="S30" s="62"/>
      <c r="T30" s="63"/>
      <c r="U30" s="64"/>
    </row>
    <row r="31" spans="1:21">
      <c r="A31" s="53">
        <v>21</v>
      </c>
      <c r="B31" s="58">
        <v>13018019152</v>
      </c>
      <c r="C31" s="48" t="s">
        <v>56</v>
      </c>
      <c r="D31" s="54">
        <v>2.5</v>
      </c>
      <c r="E31" s="54">
        <v>2.5</v>
      </c>
      <c r="F31" s="54">
        <v>5.5</v>
      </c>
      <c r="G31" s="54">
        <v>2</v>
      </c>
      <c r="H31" s="54">
        <v>2</v>
      </c>
      <c r="I31" s="36">
        <f>((SUM(LARGE(D31:H31,1),LARGE(D31:H31,2),LARGE(D31:H31,3),LARGE(D31:H31,4))/40)*15)</f>
        <v>4.6875</v>
      </c>
      <c r="J31" s="54">
        <v>0</v>
      </c>
      <c r="K31" s="61">
        <v>0</v>
      </c>
      <c r="L31" s="61">
        <v>10</v>
      </c>
      <c r="M31" s="36">
        <f t="shared" si="0"/>
        <v>5</v>
      </c>
      <c r="N31" s="36">
        <f t="shared" si="1"/>
        <v>9.6875</v>
      </c>
      <c r="O31" s="62"/>
      <c r="P31" s="62">
        <v>28.5</v>
      </c>
      <c r="Q31" s="36">
        <f t="shared" si="2"/>
        <v>14.25</v>
      </c>
      <c r="R31" s="37">
        <f t="shared" si="3"/>
        <v>23.9375</v>
      </c>
      <c r="S31" s="62"/>
      <c r="T31" s="63"/>
      <c r="U31" s="64"/>
    </row>
    <row r="32" spans="1:21">
      <c r="A32" s="53">
        <v>22</v>
      </c>
      <c r="B32" s="58">
        <v>13018019153</v>
      </c>
      <c r="C32" s="48" t="s">
        <v>55</v>
      </c>
      <c r="D32" s="54">
        <v>4.5</v>
      </c>
      <c r="E32" s="54">
        <v>3</v>
      </c>
      <c r="F32" s="54">
        <v>0</v>
      </c>
      <c r="G32" s="54">
        <v>0</v>
      </c>
      <c r="H32" s="54">
        <v>4</v>
      </c>
      <c r="I32" s="36">
        <f>((SUM(LARGE(D32:H32,1),LARGE(D32:H32,2),LARGE(D32:H32,3),LARGE(D32:H32,4))/40)*15)</f>
        <v>4.3125</v>
      </c>
      <c r="J32" s="54">
        <v>4</v>
      </c>
      <c r="K32" s="61">
        <v>0</v>
      </c>
      <c r="L32" s="61">
        <v>3</v>
      </c>
      <c r="M32" s="36">
        <f t="shared" si="0"/>
        <v>3.5</v>
      </c>
      <c r="N32" s="36">
        <f t="shared" si="1"/>
        <v>7.8125</v>
      </c>
      <c r="O32" s="62"/>
      <c r="P32" s="62">
        <v>23</v>
      </c>
      <c r="Q32" s="36">
        <f t="shared" si="2"/>
        <v>11.5</v>
      </c>
      <c r="R32" s="37">
        <f t="shared" si="3"/>
        <v>19.3125</v>
      </c>
      <c r="S32" s="62"/>
      <c r="T32" s="63"/>
      <c r="U32" s="64"/>
    </row>
    <row r="33" spans="1:21" s="59" customFormat="1">
      <c r="A33" s="53">
        <v>23</v>
      </c>
      <c r="B33" s="58">
        <v>13018019169</v>
      </c>
      <c r="C33" s="48" t="s">
        <v>54</v>
      </c>
      <c r="D33" s="54">
        <v>4.5</v>
      </c>
      <c r="E33" s="54">
        <v>0</v>
      </c>
      <c r="F33" s="84">
        <v>9</v>
      </c>
      <c r="G33" s="54">
        <v>2</v>
      </c>
      <c r="H33" s="54">
        <v>8</v>
      </c>
      <c r="I33" s="36">
        <f>((SUM(LARGE(D33:H33,1),LARGE(D33:H33,2),LARGE(D33:H33,3),LARGE(D33:H33,4))/40)*15)</f>
        <v>8.8125</v>
      </c>
      <c r="J33" s="54">
        <v>0</v>
      </c>
      <c r="K33" s="54">
        <v>6</v>
      </c>
      <c r="L33" s="54">
        <v>10</v>
      </c>
      <c r="M33" s="36">
        <f t="shared" si="0"/>
        <v>8</v>
      </c>
      <c r="N33" s="36">
        <f t="shared" si="1"/>
        <v>16.8125</v>
      </c>
      <c r="O33" s="55"/>
      <c r="P33" s="55">
        <v>11.5</v>
      </c>
      <c r="Q33" s="36">
        <f t="shared" si="2"/>
        <v>5.75</v>
      </c>
      <c r="R33" s="37">
        <f t="shared" si="3"/>
        <v>22.5625</v>
      </c>
      <c r="S33" s="55"/>
      <c r="T33" s="56"/>
      <c r="U33" s="57"/>
    </row>
    <row r="34" spans="1:21" s="59" customFormat="1">
      <c r="A34" s="72"/>
      <c r="B34" s="73"/>
      <c r="C34" s="74" t="s">
        <v>66</v>
      </c>
      <c r="D34" s="75"/>
      <c r="E34" s="75"/>
      <c r="F34" s="75"/>
      <c r="G34" s="75"/>
      <c r="H34" s="75"/>
      <c r="I34" s="76"/>
      <c r="J34" s="75"/>
      <c r="K34" s="75"/>
      <c r="L34" s="75"/>
      <c r="M34" s="76"/>
      <c r="N34" s="76"/>
      <c r="O34" s="76"/>
      <c r="P34" s="76">
        <f>AVERAGE(P11:P33)</f>
        <v>19.413043478260871</v>
      </c>
      <c r="Q34" s="77">
        <f>AVERAGE(Q11:Q33)</f>
        <v>9.7065217391304355</v>
      </c>
      <c r="R34" s="78"/>
      <c r="S34" s="76"/>
      <c r="T34" s="79"/>
      <c r="U34" s="80"/>
    </row>
    <row r="35" spans="1:21" ht="19.5" customHeight="1">
      <c r="A35" s="8"/>
      <c r="B35" s="8"/>
      <c r="C35" s="8"/>
      <c r="D35" s="8"/>
      <c r="E35" s="8"/>
      <c r="F35" s="8"/>
      <c r="G35" s="8"/>
      <c r="H35" s="8"/>
      <c r="I35" s="8"/>
      <c r="J35" s="23"/>
      <c r="K35" s="13"/>
      <c r="L35" s="31"/>
      <c r="M35" s="8"/>
      <c r="N35" s="23"/>
      <c r="O35" s="8"/>
      <c r="P35" s="39"/>
      <c r="Q35" s="8"/>
      <c r="R35" s="8"/>
      <c r="S35" s="8"/>
      <c r="T35" s="8"/>
      <c r="U35" s="8"/>
    </row>
    <row r="36" spans="1:21" ht="15" customHeight="1">
      <c r="A36" s="88" t="s">
        <v>15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6"/>
      <c r="P36" s="86"/>
      <c r="Q36" s="86"/>
      <c r="R36" s="86"/>
      <c r="S36" s="86"/>
      <c r="T36" s="86"/>
      <c r="U36" s="86"/>
    </row>
    <row r="37" spans="1:21">
      <c r="A37" s="88" t="s">
        <v>16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21">
      <c r="K38" s="13"/>
      <c r="L38" s="31"/>
    </row>
    <row r="39" spans="1:21">
      <c r="K39" s="20"/>
      <c r="L39" s="82"/>
    </row>
  </sheetData>
  <autoFilter ref="T1:T36"/>
  <mergeCells count="30">
    <mergeCell ref="I37:N37"/>
    <mergeCell ref="A37:H37"/>
    <mergeCell ref="A1:B3"/>
    <mergeCell ref="C1:H1"/>
    <mergeCell ref="I1:U1"/>
    <mergeCell ref="C2:H2"/>
    <mergeCell ref="I2:U2"/>
    <mergeCell ref="C3:H3"/>
    <mergeCell ref="I3:U3"/>
    <mergeCell ref="A4:B4"/>
    <mergeCell ref="C4:H4"/>
    <mergeCell ref="I4:U4"/>
    <mergeCell ref="A5:C5"/>
    <mergeCell ref="D5:R5"/>
    <mergeCell ref="S5:U5"/>
    <mergeCell ref="A6:C6"/>
    <mergeCell ref="D6:R6"/>
    <mergeCell ref="S6:U6"/>
    <mergeCell ref="A7:H7"/>
    <mergeCell ref="Q7:U7"/>
    <mergeCell ref="A36:H36"/>
    <mergeCell ref="O36:U36"/>
    <mergeCell ref="A8:U8"/>
    <mergeCell ref="A9:A10"/>
    <mergeCell ref="B9:B10"/>
    <mergeCell ref="C9:C10"/>
    <mergeCell ref="U9:U10"/>
    <mergeCell ref="D9:H9"/>
    <mergeCell ref="I36:N36"/>
    <mergeCell ref="J9:L9"/>
  </mergeCells>
  <pageMargins left="0.75" right="0.75" top="1" bottom="1" header="0.5" footer="0.5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opLeftCell="A4" workbookViewId="0">
      <selection activeCell="A20" sqref="A20:I21"/>
    </sheetView>
  </sheetViews>
  <sheetFormatPr defaultRowHeight="15"/>
  <cols>
    <col min="1" max="1" width="5.28515625" customWidth="1"/>
    <col min="2" max="2" width="8.85546875" customWidth="1"/>
    <col min="3" max="3" width="25.42578125" customWidth="1"/>
    <col min="4" max="4" width="4.42578125" customWidth="1"/>
    <col min="5" max="5" width="4.140625" customWidth="1"/>
    <col min="6" max="7" width="3.7109375" customWidth="1"/>
    <col min="8" max="8" width="4" customWidth="1"/>
    <col min="9" max="9" width="3.5703125" customWidth="1"/>
    <col min="10" max="10" width="4.28515625" customWidth="1"/>
    <col min="11" max="11" width="4.5703125" customWidth="1"/>
    <col min="12" max="12" width="6.140625" customWidth="1"/>
    <col min="13" max="13" width="4.85546875" customWidth="1"/>
    <col min="14" max="14" width="5.140625" customWidth="1"/>
    <col min="15" max="15" width="7.140625" style="27" customWidth="1"/>
    <col min="16" max="16" width="6" customWidth="1"/>
    <col min="17" max="17" width="9.42578125" hidden="1" customWidth="1"/>
    <col min="18" max="18" width="6.28515625" customWidth="1"/>
    <col min="19" max="19" width="7.85546875" customWidth="1"/>
    <col min="20" max="20" width="6.85546875" customWidth="1"/>
    <col min="21" max="21" width="6.28515625" customWidth="1"/>
    <col min="22" max="22" width="6.42578125" customWidth="1"/>
  </cols>
  <sheetData>
    <row r="1" spans="1:22" ht="22.5" customHeight="1">
      <c r="A1" s="86"/>
      <c r="B1" s="86"/>
      <c r="C1" s="88" t="s">
        <v>0</v>
      </c>
      <c r="D1" s="88"/>
      <c r="E1" s="88"/>
      <c r="F1" s="88"/>
      <c r="G1" s="88"/>
      <c r="H1" s="88"/>
      <c r="I1" s="88"/>
      <c r="J1" s="88"/>
      <c r="K1" s="88"/>
      <c r="L1" s="95" t="s">
        <v>1</v>
      </c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7.25" customHeight="1">
      <c r="A2" s="86"/>
      <c r="B2" s="86"/>
      <c r="C2" s="96" t="s">
        <v>2</v>
      </c>
      <c r="D2" s="96"/>
      <c r="E2" s="96"/>
      <c r="F2" s="96"/>
      <c r="G2" s="96"/>
      <c r="H2" s="96"/>
      <c r="I2" s="96"/>
      <c r="J2" s="96"/>
      <c r="K2" s="96"/>
      <c r="L2" s="95" t="s">
        <v>21</v>
      </c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22" ht="19.5" customHeight="1">
      <c r="A3" s="86"/>
      <c r="B3" s="86"/>
      <c r="C3" s="96" t="s">
        <v>4</v>
      </c>
      <c r="D3" s="96"/>
      <c r="E3" s="96"/>
      <c r="F3" s="96"/>
      <c r="G3" s="96"/>
      <c r="H3" s="96"/>
      <c r="I3" s="96"/>
      <c r="J3" s="96"/>
      <c r="K3" s="96"/>
      <c r="L3" s="95" t="s">
        <v>25</v>
      </c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24.75" customHeight="1">
      <c r="A4" s="86"/>
      <c r="B4" s="86"/>
      <c r="C4" s="88"/>
      <c r="D4" s="88"/>
      <c r="E4" s="88"/>
      <c r="F4" s="88"/>
      <c r="G4" s="88"/>
      <c r="H4" s="88"/>
      <c r="I4" s="88"/>
      <c r="J4" s="88"/>
      <c r="K4" s="88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5" customHeight="1">
      <c r="A5" s="87" t="s">
        <v>23</v>
      </c>
      <c r="B5" s="87"/>
      <c r="C5" s="87"/>
      <c r="D5" s="87" t="s">
        <v>24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95" t="s">
        <v>26</v>
      </c>
      <c r="U5" s="95"/>
      <c r="V5" s="95"/>
    </row>
    <row r="6" spans="1:2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86"/>
      <c r="V6" s="86"/>
    </row>
    <row r="7" spans="1:22" ht="15" customHeight="1">
      <c r="A7" s="87" t="s">
        <v>19</v>
      </c>
      <c r="B7" s="87"/>
      <c r="C7" s="87"/>
      <c r="D7" s="87"/>
      <c r="E7" s="87"/>
      <c r="F7" s="87"/>
      <c r="G7" s="87"/>
      <c r="H7" s="87"/>
      <c r="I7" s="87"/>
      <c r="J7" s="87" t="s">
        <v>5</v>
      </c>
      <c r="K7" s="87"/>
      <c r="L7" s="87"/>
      <c r="M7" s="9"/>
      <c r="N7" s="21"/>
      <c r="O7" s="29"/>
      <c r="P7" s="10"/>
      <c r="Q7" s="17"/>
      <c r="R7" s="87" t="s">
        <v>20</v>
      </c>
      <c r="S7" s="87"/>
      <c r="T7" s="87"/>
      <c r="U7" s="87"/>
      <c r="V7" s="87"/>
    </row>
    <row r="8" spans="1:2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36.75" customHeight="1">
      <c r="A9" s="90" t="s">
        <v>6</v>
      </c>
      <c r="B9" s="97" t="s">
        <v>7</v>
      </c>
      <c r="C9" s="90" t="s">
        <v>8</v>
      </c>
      <c r="D9" s="92" t="s">
        <v>33</v>
      </c>
      <c r="E9" s="93"/>
      <c r="F9" s="93"/>
      <c r="G9" s="93"/>
      <c r="H9" s="93"/>
      <c r="I9" s="93"/>
      <c r="J9" s="93"/>
      <c r="K9" s="94"/>
      <c r="L9" s="26" t="s">
        <v>34</v>
      </c>
      <c r="M9" s="92" t="s">
        <v>9</v>
      </c>
      <c r="N9" s="94"/>
      <c r="O9" s="33" t="s">
        <v>36</v>
      </c>
      <c r="P9" s="26" t="s">
        <v>39</v>
      </c>
      <c r="Q9" s="26"/>
      <c r="R9" s="26" t="s">
        <v>10</v>
      </c>
      <c r="S9" s="26" t="s">
        <v>11</v>
      </c>
      <c r="T9" s="26" t="s">
        <v>12</v>
      </c>
      <c r="U9" s="26" t="s">
        <v>13</v>
      </c>
      <c r="V9" s="90" t="s">
        <v>14</v>
      </c>
    </row>
    <row r="10" spans="1:22">
      <c r="A10" s="91"/>
      <c r="B10" s="98"/>
      <c r="C10" s="91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24">
        <v>0.15</v>
      </c>
      <c r="M10" s="1">
        <v>10</v>
      </c>
      <c r="N10" s="1">
        <v>10</v>
      </c>
      <c r="O10" s="24">
        <v>0.1</v>
      </c>
      <c r="P10" s="5">
        <v>0.25</v>
      </c>
      <c r="Q10" s="19">
        <v>50</v>
      </c>
      <c r="R10" s="5">
        <v>0.25</v>
      </c>
      <c r="S10" s="5">
        <v>0.5</v>
      </c>
      <c r="T10" s="5">
        <v>0.5</v>
      </c>
      <c r="U10" s="1">
        <v>100</v>
      </c>
      <c r="V10" s="91"/>
    </row>
    <row r="11" spans="1:22">
      <c r="A11" s="14">
        <v>1</v>
      </c>
      <c r="B11" s="14">
        <v>81120086</v>
      </c>
      <c r="C11" s="14" t="s">
        <v>27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>((SUM(LARGE(D11:K11,1),LARGE(D11:K11,2),LARGE(D11:K11,3),LARGE(D11:K11,4),LARGE(D11:K11,5)))/50)*15</f>
        <v>0</v>
      </c>
      <c r="M11" s="1">
        <v>0</v>
      </c>
      <c r="N11" s="1">
        <v>0</v>
      </c>
      <c r="O11" s="28">
        <f>N11</f>
        <v>0</v>
      </c>
      <c r="P11" s="7">
        <f>SUM(L11,O11)</f>
        <v>0</v>
      </c>
      <c r="Q11" s="7">
        <v>0</v>
      </c>
      <c r="R11" s="7">
        <f>Q11/2</f>
        <v>0</v>
      </c>
      <c r="S11" s="11">
        <f>SUM(P11,R11)</f>
        <v>0</v>
      </c>
      <c r="T11" s="7">
        <v>0</v>
      </c>
      <c r="U11" s="11">
        <f>SUM(S11:T11)</f>
        <v>0</v>
      </c>
      <c r="V11" s="34" t="s">
        <v>37</v>
      </c>
    </row>
    <row r="12" spans="1:22">
      <c r="A12" s="14">
        <v>2</v>
      </c>
      <c r="B12" s="14">
        <v>81220003</v>
      </c>
      <c r="C12" s="14" t="s">
        <v>28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/>
      <c r="L12" s="28">
        <f t="shared" ref="L12:L16" si="0">((SUM(LARGE(D12:K12,1),LARGE(D12:K12,2),LARGE(D12:K12,3),LARGE(D12:K12,4),LARGE(D12:K12,5)))/50)*15</f>
        <v>0</v>
      </c>
      <c r="M12" s="1">
        <v>0</v>
      </c>
      <c r="N12" s="15">
        <v>0</v>
      </c>
      <c r="O12" s="28">
        <f t="shared" ref="O12:O16" si="1">N12</f>
        <v>0</v>
      </c>
      <c r="P12" s="7">
        <f t="shared" ref="P12:P16" si="2">SUM(L12,O12)</f>
        <v>0</v>
      </c>
      <c r="Q12" s="7">
        <v>0</v>
      </c>
      <c r="R12" s="7">
        <f t="shared" ref="R12:R16" si="3">Q12/2</f>
        <v>0</v>
      </c>
      <c r="S12" s="11">
        <f t="shared" ref="S12:S16" si="4">SUM(P12,R12)</f>
        <v>0</v>
      </c>
      <c r="T12" s="7">
        <v>0</v>
      </c>
      <c r="U12" s="11">
        <f t="shared" ref="U12:U16" si="5">SUM(S12:T12)</f>
        <v>0</v>
      </c>
      <c r="V12" s="34" t="s">
        <v>37</v>
      </c>
    </row>
    <row r="13" spans="1:22">
      <c r="A13" s="14">
        <v>3</v>
      </c>
      <c r="B13" s="14">
        <v>91320062</v>
      </c>
      <c r="C13" s="14" t="s">
        <v>29</v>
      </c>
      <c r="D13" s="1">
        <v>0</v>
      </c>
      <c r="E13" s="1">
        <v>2</v>
      </c>
      <c r="F13" s="1">
        <v>3</v>
      </c>
      <c r="G13" s="1">
        <v>0</v>
      </c>
      <c r="H13" s="1">
        <v>4</v>
      </c>
      <c r="I13" s="32">
        <v>0.5</v>
      </c>
      <c r="J13" s="1">
        <v>0</v>
      </c>
      <c r="K13" s="1">
        <v>5</v>
      </c>
      <c r="L13" s="28">
        <f t="shared" si="0"/>
        <v>4.3499999999999996</v>
      </c>
      <c r="M13" s="1">
        <v>0</v>
      </c>
      <c r="N13" s="15">
        <v>0</v>
      </c>
      <c r="O13" s="28">
        <f t="shared" si="1"/>
        <v>0</v>
      </c>
      <c r="P13" s="7">
        <f t="shared" si="2"/>
        <v>4.3499999999999996</v>
      </c>
      <c r="Q13" s="7">
        <v>10</v>
      </c>
      <c r="R13" s="7">
        <f t="shared" si="3"/>
        <v>5</v>
      </c>
      <c r="S13" s="11">
        <f t="shared" si="4"/>
        <v>9.35</v>
      </c>
      <c r="T13" s="7">
        <v>15</v>
      </c>
      <c r="U13" s="11">
        <f t="shared" si="5"/>
        <v>24.35</v>
      </c>
      <c r="V13" s="34" t="str">
        <f>VLOOKUP(B13,[1]Sheet1!$B$3:$F$156,5,FALSE)</f>
        <v>F</v>
      </c>
    </row>
    <row r="14" spans="1:22">
      <c r="A14" s="14">
        <v>4</v>
      </c>
      <c r="B14" s="14">
        <v>91320073</v>
      </c>
      <c r="C14" s="14" t="s">
        <v>30</v>
      </c>
      <c r="D14" s="1">
        <v>0</v>
      </c>
      <c r="E14" s="1">
        <v>5</v>
      </c>
      <c r="F14" s="1">
        <v>0</v>
      </c>
      <c r="G14" s="1">
        <v>1</v>
      </c>
      <c r="H14" s="1">
        <v>0</v>
      </c>
      <c r="I14" s="32">
        <v>0</v>
      </c>
      <c r="J14" s="1">
        <v>0</v>
      </c>
      <c r="K14" s="1">
        <v>0</v>
      </c>
      <c r="L14" s="28">
        <f t="shared" si="0"/>
        <v>1.7999999999999998</v>
      </c>
      <c r="M14" s="1">
        <v>0</v>
      </c>
      <c r="N14" s="15">
        <v>0</v>
      </c>
      <c r="O14" s="28">
        <f t="shared" si="1"/>
        <v>0</v>
      </c>
      <c r="P14" s="7">
        <f t="shared" si="2"/>
        <v>1.7999999999999998</v>
      </c>
      <c r="Q14" s="7">
        <v>2</v>
      </c>
      <c r="R14" s="7">
        <f t="shared" si="3"/>
        <v>1</v>
      </c>
      <c r="S14" s="11">
        <f t="shared" si="4"/>
        <v>2.8</v>
      </c>
      <c r="T14" s="7">
        <v>1</v>
      </c>
      <c r="U14" s="11">
        <f t="shared" si="5"/>
        <v>3.8</v>
      </c>
      <c r="V14" s="34" t="str">
        <f>VLOOKUP(B14,[1]Sheet1!$B$3:$F$156,5,FALSE)</f>
        <v>F</v>
      </c>
    </row>
    <row r="15" spans="1:22" ht="18" customHeight="1">
      <c r="A15" s="14">
        <v>5</v>
      </c>
      <c r="B15" s="14">
        <v>91420108</v>
      </c>
      <c r="C15" s="14" t="s">
        <v>31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32">
        <v>5</v>
      </c>
      <c r="J15" s="1">
        <v>0</v>
      </c>
      <c r="K15" s="1">
        <v>0</v>
      </c>
      <c r="L15" s="28">
        <f t="shared" si="0"/>
        <v>1.7999999999999998</v>
      </c>
      <c r="M15" s="1">
        <v>0</v>
      </c>
      <c r="N15" s="15">
        <v>0</v>
      </c>
      <c r="O15" s="28">
        <f t="shared" si="1"/>
        <v>0</v>
      </c>
      <c r="P15" s="7">
        <f t="shared" si="2"/>
        <v>1.7999999999999998</v>
      </c>
      <c r="Q15" s="7">
        <v>22.5</v>
      </c>
      <c r="R15" s="7">
        <f t="shared" si="3"/>
        <v>11.25</v>
      </c>
      <c r="S15" s="11">
        <f t="shared" si="4"/>
        <v>13.05</v>
      </c>
      <c r="T15" s="7">
        <v>21.5</v>
      </c>
      <c r="U15" s="11">
        <f t="shared" si="5"/>
        <v>34.549999999999997</v>
      </c>
      <c r="V15" s="34" t="s">
        <v>37</v>
      </c>
    </row>
    <row r="16" spans="1:22" ht="15" customHeight="1">
      <c r="A16" s="14">
        <v>6</v>
      </c>
      <c r="B16" s="14">
        <v>91420330</v>
      </c>
      <c r="C16" s="14" t="s">
        <v>32</v>
      </c>
      <c r="D16" s="1">
        <v>3</v>
      </c>
      <c r="E16" s="1">
        <v>5</v>
      </c>
      <c r="F16" s="1">
        <v>3.5</v>
      </c>
      <c r="G16" s="1">
        <v>4</v>
      </c>
      <c r="H16" s="30">
        <v>0</v>
      </c>
      <c r="I16" s="32">
        <v>4</v>
      </c>
      <c r="J16" s="1">
        <v>4</v>
      </c>
      <c r="K16" s="1">
        <v>2</v>
      </c>
      <c r="L16" s="28">
        <f t="shared" si="0"/>
        <v>6.1499999999999995</v>
      </c>
      <c r="M16" s="1">
        <v>6</v>
      </c>
      <c r="N16" s="1">
        <v>6</v>
      </c>
      <c r="O16" s="28">
        <f t="shared" si="1"/>
        <v>6</v>
      </c>
      <c r="P16" s="7">
        <f t="shared" si="2"/>
        <v>12.149999999999999</v>
      </c>
      <c r="Q16" s="7">
        <v>10</v>
      </c>
      <c r="R16" s="7">
        <f t="shared" si="3"/>
        <v>5</v>
      </c>
      <c r="S16" s="11">
        <f t="shared" si="4"/>
        <v>17.149999999999999</v>
      </c>
      <c r="T16" s="12">
        <v>19</v>
      </c>
      <c r="U16" s="11">
        <f t="shared" si="5"/>
        <v>36.15</v>
      </c>
      <c r="V16" s="34" t="str">
        <f>VLOOKUP(B16,[1]Sheet1!$B$3:$F$156,5,FALSE)</f>
        <v>C-</v>
      </c>
    </row>
    <row r="17" spans="1:22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1"/>
      <c r="P17" s="13"/>
      <c r="Q17" s="13"/>
      <c r="R17" s="13"/>
      <c r="S17" s="13"/>
      <c r="T17" s="13"/>
      <c r="U17" s="13"/>
      <c r="V17" s="13"/>
    </row>
    <row r="18" spans="1:22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1"/>
      <c r="P18" s="13"/>
      <c r="Q18" s="13"/>
      <c r="R18" s="13"/>
      <c r="S18" s="13"/>
      <c r="T18" s="13"/>
      <c r="U18" s="13"/>
      <c r="V18" s="13"/>
    </row>
    <row r="19" spans="1:22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1"/>
      <c r="P19" s="13"/>
      <c r="Q19" s="13"/>
      <c r="R19" s="13"/>
      <c r="S19" s="13"/>
      <c r="T19" s="13"/>
      <c r="U19" s="13"/>
      <c r="V19" s="13"/>
    </row>
    <row r="20" spans="1:22" ht="15" customHeight="1">
      <c r="A20" s="88" t="s">
        <v>15</v>
      </c>
      <c r="B20" s="88"/>
      <c r="C20" s="88"/>
      <c r="D20" s="88"/>
      <c r="E20" s="88"/>
      <c r="F20" s="88"/>
      <c r="G20" s="88"/>
      <c r="H20" s="88"/>
      <c r="I20" s="88"/>
      <c r="J20" s="88" t="s">
        <v>17</v>
      </c>
      <c r="K20" s="88"/>
      <c r="L20" s="88"/>
      <c r="M20" s="88"/>
      <c r="N20" s="88"/>
      <c r="O20" s="88"/>
      <c r="P20" s="88"/>
      <c r="Q20" s="16"/>
      <c r="R20" s="86"/>
      <c r="S20" s="86"/>
      <c r="T20" s="86"/>
      <c r="U20" s="86"/>
      <c r="V20" s="86"/>
    </row>
    <row r="21" spans="1:22" ht="15" customHeight="1">
      <c r="A21" s="88" t="s">
        <v>16</v>
      </c>
      <c r="B21" s="88"/>
      <c r="C21" s="88"/>
      <c r="D21" s="88"/>
      <c r="E21" s="88"/>
      <c r="F21" s="88"/>
      <c r="G21" s="88"/>
      <c r="H21" s="88"/>
      <c r="I21" s="88"/>
      <c r="J21" s="88" t="s">
        <v>18</v>
      </c>
      <c r="K21" s="88"/>
      <c r="L21" s="88"/>
      <c r="M21" s="88"/>
      <c r="N21" s="88"/>
      <c r="O21" s="88"/>
      <c r="P21" s="88"/>
      <c r="Q21" s="16"/>
      <c r="R21" s="86"/>
      <c r="S21" s="86"/>
      <c r="T21" s="86"/>
      <c r="U21" s="86"/>
      <c r="V21" s="86"/>
    </row>
  </sheetData>
  <mergeCells count="32">
    <mergeCell ref="A20:I20"/>
    <mergeCell ref="R20:V20"/>
    <mergeCell ref="A21:I21"/>
    <mergeCell ref="R21:V21"/>
    <mergeCell ref="J21:P21"/>
    <mergeCell ref="J20:P20"/>
    <mergeCell ref="A8:V8"/>
    <mergeCell ref="A9:A10"/>
    <mergeCell ref="B9:B10"/>
    <mergeCell ref="C9:C10"/>
    <mergeCell ref="V9:V10"/>
    <mergeCell ref="D9:K9"/>
    <mergeCell ref="M9:N9"/>
    <mergeCell ref="A6:C6"/>
    <mergeCell ref="D6:S6"/>
    <mergeCell ref="T6:V6"/>
    <mergeCell ref="A7:I7"/>
    <mergeCell ref="J7:L7"/>
    <mergeCell ref="R7:V7"/>
    <mergeCell ref="A4:B4"/>
    <mergeCell ref="C4:K4"/>
    <mergeCell ref="L4:V4"/>
    <mergeCell ref="A5:C5"/>
    <mergeCell ref="D5:S5"/>
    <mergeCell ref="T5:V5"/>
    <mergeCell ref="A1:B3"/>
    <mergeCell ref="C1:K1"/>
    <mergeCell ref="L1:V1"/>
    <mergeCell ref="C2:K2"/>
    <mergeCell ref="L2:V2"/>
    <mergeCell ref="C3:K3"/>
    <mergeCell ref="L3:V3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EE328 A</vt:lpstr>
      <vt:lpstr>BS(H)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Farah Sarwar</dc:creator>
  <cp:lastModifiedBy>2710</cp:lastModifiedBy>
  <cp:lastPrinted>2015-07-29T07:50:11Z</cp:lastPrinted>
  <dcterms:created xsi:type="dcterms:W3CDTF">2014-11-19T05:27:56Z</dcterms:created>
  <dcterms:modified xsi:type="dcterms:W3CDTF">2016-06-03T09:56:53Z</dcterms:modified>
</cp:coreProperties>
</file>