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3" r:id="rId2"/>
    <sheet name="Sheet3" sheetId="4" r:id="rId3"/>
    <sheet name="Sheet4" sheetId="2" r:id="rId4"/>
  </sheets>
  <calcPr calcId="124519"/>
</workbook>
</file>

<file path=xl/calcChain.xml><?xml version="1.0" encoding="utf-8"?>
<calcChain xmlns="http://schemas.openxmlformats.org/spreadsheetml/2006/main">
  <c r="O12" i="1"/>
  <c r="O13"/>
  <c r="O18"/>
  <c r="O19"/>
  <c r="O25"/>
  <c r="N25"/>
  <c r="N11"/>
  <c r="N12"/>
  <c r="N13"/>
  <c r="N14"/>
  <c r="N15"/>
  <c r="N16"/>
  <c r="N17"/>
  <c r="N18"/>
  <c r="N19"/>
  <c r="N20"/>
  <c r="N21"/>
  <c r="N22"/>
  <c r="N23"/>
  <c r="N24"/>
  <c r="N10"/>
  <c r="L11"/>
  <c r="O11" s="1"/>
  <c r="L12"/>
  <c r="L13"/>
  <c r="L14"/>
  <c r="O14" s="1"/>
  <c r="L15"/>
  <c r="O15" s="1"/>
  <c r="L16"/>
  <c r="O16" s="1"/>
  <c r="L17"/>
  <c r="O17" s="1"/>
  <c r="L18"/>
  <c r="L19"/>
  <c r="L20"/>
  <c r="O20" s="1"/>
  <c r="L21"/>
  <c r="O21" s="1"/>
  <c r="L22"/>
  <c r="L23"/>
  <c r="O23" s="1"/>
  <c r="L24"/>
  <c r="O24" s="1"/>
  <c r="L25"/>
  <c r="L10"/>
  <c r="O10" s="1"/>
  <c r="O22" l="1"/>
  <c r="J11" i="4"/>
  <c r="J12"/>
  <c r="J13"/>
  <c r="J10"/>
  <c r="M13" l="1"/>
  <c r="M11"/>
  <c r="O13"/>
  <c r="L13"/>
  <c r="O12"/>
  <c r="L12"/>
  <c r="O11"/>
  <c r="L11"/>
  <c r="O10"/>
  <c r="L10"/>
  <c r="P11" l="1"/>
  <c r="P13"/>
  <c r="M12"/>
  <c r="P12" s="1"/>
  <c r="M10"/>
  <c r="P10" s="1"/>
</calcChain>
</file>

<file path=xl/comments1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I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I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I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<sst xmlns="http://schemas.openxmlformats.org/spreadsheetml/2006/main" count="178" uniqueCount="92">
  <si>
    <t>Sr. No.</t>
  </si>
  <si>
    <t>Particulars of Participants</t>
  </si>
  <si>
    <t>CLASS  PERFORMANCE</t>
  </si>
  <si>
    <t>FINAL AWARD</t>
  </si>
  <si>
    <t>Quizzes</t>
  </si>
  <si>
    <t>Mid Term</t>
  </si>
  <si>
    <t>Midterm</t>
  </si>
  <si>
    <t>Sessional Total</t>
  </si>
  <si>
    <t>End Term</t>
  </si>
  <si>
    <t>END TERM</t>
  </si>
  <si>
    <t>Total Marks</t>
  </si>
  <si>
    <t>Grades</t>
  </si>
  <si>
    <t>I.D. No.</t>
  </si>
  <si>
    <t>Name</t>
  </si>
  <si>
    <t>University of Management and Technology</t>
  </si>
  <si>
    <t>Control No.</t>
  </si>
  <si>
    <t>__________</t>
  </si>
  <si>
    <t>Office of Controller of Examinations</t>
  </si>
  <si>
    <t>Program:</t>
  </si>
  <si>
    <t>Award List</t>
  </si>
  <si>
    <t xml:space="preserve">Semester: </t>
  </si>
  <si>
    <t>Course Code:</t>
  </si>
  <si>
    <t>Course Title:</t>
  </si>
  <si>
    <t>Resoruce Person / Instructor:</t>
  </si>
  <si>
    <t>DR.MUHAMMAD ADNAN</t>
  </si>
  <si>
    <t>School of Engineering</t>
  </si>
  <si>
    <t>GRADE SUMMARY</t>
  </si>
  <si>
    <t>Cross-listed course: _____________</t>
  </si>
  <si>
    <t>Grade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</si>
  <si>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</si>
  <si>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</si>
  <si>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</si>
  <si>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</si>
  <si>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</si>
  <si>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</si>
  <si>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</si>
  <si>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</si>
  <si>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</si>
  <si>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</si>
  <si>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I</t>
  </si>
  <si>
    <t>SA</t>
  </si>
  <si>
    <t>Range</t>
  </si>
  <si>
    <t>From</t>
  </si>
  <si>
    <t>To</t>
  </si>
  <si>
    <t>Number of Students</t>
  </si>
  <si>
    <t xml:space="preserve">Legend: </t>
  </si>
  <si>
    <t>"I" = Incomplete "SA" = Short of Attendance</t>
  </si>
  <si>
    <t xml:space="preserve"> </t>
  </si>
  <si>
    <t xml:space="preserve">      Teacher/Instructor</t>
  </si>
  <si>
    <t xml:space="preserve">      Date:</t>
  </si>
  <si>
    <t>Date:</t>
  </si>
  <si>
    <r>
      <t xml:space="preserve">Instructors: </t>
    </r>
    <r>
      <rPr>
        <u/>
        <sz val="10"/>
        <rFont val="Arial"/>
        <family val="2"/>
      </rPr>
      <t xml:space="preserve">Dr. Muhammad Adnan </t>
    </r>
  </si>
  <si>
    <t>Email:  muhammad.adnan@umt.edu.pk</t>
  </si>
  <si>
    <r>
      <t>Semester: Spring</t>
    </r>
    <r>
      <rPr>
        <b/>
        <sz val="12"/>
        <rFont val="Arial"/>
        <family val="2"/>
      </rPr>
      <t xml:space="preserve"> 2014</t>
    </r>
  </si>
  <si>
    <t>Chairman</t>
  </si>
  <si>
    <t>BSEE</t>
  </si>
  <si>
    <t>Assignments/ Paper Review</t>
  </si>
  <si>
    <t>Toal Quia&amp;Assgn</t>
  </si>
  <si>
    <t>MALIK ASAD HAYAT</t>
  </si>
  <si>
    <t>Communication Systems</t>
  </si>
  <si>
    <t>Fall 2014</t>
  </si>
  <si>
    <t>EE410</t>
  </si>
  <si>
    <t>MUHAMMAD ALI KHAN</t>
  </si>
  <si>
    <t>Toal Quiz&amp;Assgn</t>
  </si>
  <si>
    <t>HAFIZ MUHAMMAD LIAQAT AWAN</t>
  </si>
  <si>
    <t>KHAWAJA MUHAMMAD AWAIS OMER</t>
  </si>
  <si>
    <t>USMAN ANWAR</t>
  </si>
  <si>
    <t>YASIR MASOOD KHAN</t>
  </si>
  <si>
    <t>BS(H)</t>
  </si>
  <si>
    <t>Course Title: Communication Systems</t>
  </si>
  <si>
    <r>
      <t xml:space="preserve">Phone:  </t>
    </r>
    <r>
      <rPr>
        <u/>
        <sz val="10"/>
        <rFont val="Arial"/>
        <family val="2"/>
      </rPr>
      <t>03215086744</t>
    </r>
  </si>
  <si>
    <r>
      <t xml:space="preserve">Course Code:  </t>
    </r>
    <r>
      <rPr>
        <b/>
        <u/>
        <sz val="10"/>
        <rFont val="Arial"/>
        <family val="2"/>
      </rPr>
      <t xml:space="preserve"> EE410</t>
    </r>
  </si>
  <si>
    <r>
      <t xml:space="preserve">Program:  </t>
    </r>
    <r>
      <rPr>
        <b/>
        <u/>
        <sz val="10"/>
        <rFont val="Arial"/>
        <family val="2"/>
      </rPr>
      <t xml:space="preserve">  BSEE/BS(H)</t>
    </r>
  </si>
  <si>
    <t>EE320</t>
  </si>
  <si>
    <t>Digital System Design</t>
  </si>
  <si>
    <t>Spring 2015</t>
  </si>
  <si>
    <t>SYED MUHAMMAD FARHAN RAZA</t>
  </si>
  <si>
    <t>MUHAMMAD ZABAIR YASEEN</t>
  </si>
  <si>
    <t>ABDUL MATEEN</t>
  </si>
  <si>
    <t>MANSOOR SALEEM</t>
  </si>
  <si>
    <t>TAHREEM WARSI</t>
  </si>
  <si>
    <t>SALMAN BADAR KHAN</t>
  </si>
  <si>
    <t>SAQLAIN BUTT</t>
  </si>
  <si>
    <t>DANISH MUSHTAQ</t>
  </si>
  <si>
    <t>ZAHRA PERWAIZ</t>
  </si>
  <si>
    <t>RUSHD YAR KHAN</t>
  </si>
  <si>
    <t>MUHAMMAD HAROON RAJA</t>
  </si>
  <si>
    <t>TALHAH ABDUL AZIZ</t>
  </si>
  <si>
    <t>MUHAMMAD TAHIR</t>
  </si>
  <si>
    <t>MUHAMMAD UMER FAROOQ</t>
  </si>
  <si>
    <t>MOHAMMAD SHOAIB KHAN</t>
  </si>
  <si>
    <t>USMAN RIAZ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</si>
</sst>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_);\(0\)"/>
    <numFmt numFmtId="166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8"/>
      <color rgb="FF000066"/>
      <name val="Verdana"/>
      <family val="2"/>
    </font>
    <font>
      <sz val="8"/>
      <color indexed="81"/>
      <name val="Tahoma"/>
      <family val="2"/>
    </font>
    <font>
      <sz val="16"/>
      <name val="Rodchenko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Arial"/>
      <family val="2"/>
    </font>
    <font>
      <sz val="12"/>
      <name val="MS Sans Serif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7"/>
      <name val="MS Sans Serif"/>
      <family val="2"/>
    </font>
    <font>
      <sz val="11"/>
      <color theme="1"/>
      <name val="Calibri"/>
      <family val="2"/>
      <scheme val="min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sz val="22"/>
      <name val="Vivian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14"/>
      <name val="Arial"/>
      <family val="2"/>
    </font>
    <font>
      <sz val="13.5"/>
      <name val="MS Sans Serif"/>
      <family val="2"/>
    </font>
    <font>
      <sz val="20"/>
      <name val="Times New Roman"/>
      <family val="1"/>
    </font>
    <font>
      <sz val="16"/>
      <name val="Times New Roman"/>
      <family val="1"/>
    </font>
    <font>
      <sz val="16"/>
      <name val="MS Sans Serif"/>
      <family val="2"/>
    </font>
    <font>
      <u/>
      <sz val="12"/>
      <name val="MS Sans Serif"/>
      <family val="2"/>
    </font>
    <font>
      <u/>
      <sz val="12"/>
      <name val="Arial"/>
      <family val="2"/>
    </font>
    <font>
      <b/>
      <sz val="7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sz val="10"/>
      <color indexed="8"/>
      <name val="Albertus MT"/>
      <family val="1"/>
    </font>
    <font>
      <sz val="10"/>
      <name val="Albertus MT"/>
      <family val="1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indexed="64"/>
      </top>
      <bottom style="thin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22" fillId="0" borderId="0"/>
    <xf numFmtId="0" fontId="1" fillId="0" borderId="0"/>
  </cellStyleXfs>
  <cellXfs count="144">
    <xf numFmtId="0" fontId="0" fillId="0" borderId="0" xfId="0"/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3" fillId="6" borderId="10" xfId="0" quotePrefix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center"/>
    </xf>
    <xf numFmtId="0" fontId="24" fillId="0" borderId="0" xfId="1" applyFont="1" applyProtection="1"/>
    <xf numFmtId="0" fontId="2" fillId="0" borderId="0" xfId="1" applyFont="1" applyProtection="1"/>
    <xf numFmtId="0" fontId="25" fillId="0" borderId="0" xfId="1" applyFont="1" applyAlignment="1" applyProtection="1">
      <alignment horizontal="center"/>
    </xf>
    <xf numFmtId="0" fontId="14" fillId="0" borderId="0" xfId="1" applyFont="1" applyAlignment="1" applyProtection="1">
      <alignment horizontal="left"/>
    </xf>
    <xf numFmtId="0" fontId="13" fillId="0" borderId="0" xfId="1" applyProtection="1"/>
    <xf numFmtId="0" fontId="2" fillId="0" borderId="0" xfId="1" applyFont="1" applyAlignment="1" applyProtection="1">
      <alignment horizontal="left"/>
    </xf>
    <xf numFmtId="0" fontId="14" fillId="0" borderId="0" xfId="1" applyFont="1" applyProtection="1"/>
    <xf numFmtId="0" fontId="16" fillId="0" borderId="0" xfId="1" applyFont="1" applyProtection="1"/>
    <xf numFmtId="0" fontId="1" fillId="0" borderId="0" xfId="1" applyFont="1" applyProtection="1"/>
    <xf numFmtId="0" fontId="14" fillId="0" borderId="0" xfId="1" applyFont="1" applyAlignment="1" applyProtection="1">
      <protection locked="0"/>
    </xf>
    <xf numFmtId="0" fontId="1" fillId="0" borderId="0" xfId="1" applyFont="1" applyAlignment="1" applyProtection="1">
      <protection locked="0"/>
    </xf>
    <xf numFmtId="0" fontId="26" fillId="8" borderId="10" xfId="1" applyFont="1" applyFill="1" applyBorder="1" applyAlignment="1" applyProtection="1">
      <alignment horizontal="center" vertical="center" wrapText="1"/>
    </xf>
    <xf numFmtId="0" fontId="26" fillId="0" borderId="10" xfId="1" applyFont="1" applyBorder="1" applyAlignment="1" applyProtection="1">
      <alignment horizontal="center" vertical="center" wrapText="1"/>
    </xf>
    <xf numFmtId="0" fontId="27" fillId="7" borderId="10" xfId="1" applyFont="1" applyFill="1" applyBorder="1" applyAlignment="1" applyProtection="1">
      <alignment horizontal="center" vertical="center" wrapText="1"/>
    </xf>
    <xf numFmtId="0" fontId="28" fillId="0" borderId="10" xfId="2" applyFont="1" applyFill="1" applyBorder="1" applyAlignment="1" applyProtection="1">
      <alignment horizontal="center" vertical="center" wrapText="1"/>
    </xf>
    <xf numFmtId="0" fontId="28" fillId="0" borderId="10" xfId="1" applyFont="1" applyBorder="1" applyAlignment="1" applyProtection="1">
      <alignment horizontal="center" vertical="top" wrapText="1"/>
      <protection locked="0"/>
    </xf>
    <xf numFmtId="0" fontId="28" fillId="8" borderId="10" xfId="1" applyFont="1" applyFill="1" applyBorder="1" applyAlignment="1" applyProtection="1">
      <alignment horizontal="center" vertical="top" wrapText="1"/>
      <protection locked="0"/>
    </xf>
    <xf numFmtId="0" fontId="28" fillId="0" borderId="10" xfId="1" applyFont="1" applyBorder="1" applyAlignment="1" applyProtection="1">
      <alignment horizontal="center" vertical="top" wrapText="1"/>
    </xf>
    <xf numFmtId="0" fontId="16" fillId="0" borderId="0" xfId="1" applyFont="1" applyBorder="1" applyAlignment="1" applyProtection="1">
      <alignment vertical="center" wrapText="1"/>
    </xf>
    <xf numFmtId="0" fontId="13" fillId="0" borderId="0" xfId="1" applyFont="1" applyAlignment="1" applyProtection="1">
      <alignment horizontal="right"/>
    </xf>
    <xf numFmtId="0" fontId="30" fillId="0" borderId="0" xfId="1" applyFont="1" applyBorder="1" applyAlignment="1" applyProtection="1">
      <alignment vertical="center" wrapText="1"/>
    </xf>
    <xf numFmtId="0" fontId="16" fillId="0" borderId="0" xfId="1" applyFont="1" applyAlignment="1" applyProtection="1">
      <alignment vertical="center" wrapText="1"/>
    </xf>
    <xf numFmtId="0" fontId="13" fillId="0" borderId="0" xfId="1" applyAlignment="1" applyProtection="1">
      <alignment horizontal="centerContinuous" vertical="center" wrapText="1"/>
    </xf>
    <xf numFmtId="0" fontId="13" fillId="0" borderId="0" xfId="1" applyAlignment="1" applyProtection="1">
      <alignment vertical="center" wrapText="1"/>
    </xf>
    <xf numFmtId="0" fontId="31" fillId="0" borderId="0" xfId="1" applyFont="1" applyAlignment="1" applyProtection="1">
      <alignment horizontal="left"/>
    </xf>
    <xf numFmtId="165" fontId="33" fillId="0" borderId="0" xfId="3" applyNumberFormat="1" applyFont="1" applyFill="1" applyBorder="1" applyAlignment="1">
      <alignment horizontal="center" vertical="center"/>
    </xf>
    <xf numFmtId="0" fontId="29" fillId="0" borderId="0" xfId="1" applyFont="1" applyBorder="1" applyAlignment="1" applyProtection="1">
      <alignment vertical="center" wrapText="1"/>
    </xf>
    <xf numFmtId="0" fontId="16" fillId="0" borderId="0" xfId="1" applyFont="1" applyAlignment="1" applyProtection="1">
      <alignment horizontal="left" vertical="center" wrapText="1"/>
    </xf>
    <xf numFmtId="0" fontId="29" fillId="0" borderId="0" xfId="1" applyFont="1" applyAlignment="1" applyProtection="1">
      <alignment horizontal="left" vertical="center" wrapText="1"/>
    </xf>
    <xf numFmtId="0" fontId="34" fillId="0" borderId="0" xfId="1" applyFont="1" applyProtection="1"/>
    <xf numFmtId="0" fontId="35" fillId="0" borderId="0" xfId="1" applyFont="1" applyProtection="1"/>
    <xf numFmtId="0" fontId="36" fillId="0" borderId="0" xfId="1" applyFont="1" applyProtection="1"/>
    <xf numFmtId="0" fontId="19" fillId="0" borderId="0" xfId="1" applyFont="1" applyAlignment="1" applyProtection="1">
      <alignment horizontal="left"/>
    </xf>
    <xf numFmtId="0" fontId="37" fillId="0" borderId="0" xfId="1" applyFont="1" applyProtection="1"/>
    <xf numFmtId="0" fontId="38" fillId="0" borderId="0" xfId="1" applyFont="1" applyProtection="1"/>
    <xf numFmtId="0" fontId="38" fillId="0" borderId="0" xfId="1" applyFont="1" applyAlignment="1" applyProtection="1"/>
    <xf numFmtId="0" fontId="32" fillId="0" borderId="0" xfId="3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1" applyAlignment="1" applyProtection="1">
      <alignment horizontal="center"/>
    </xf>
    <xf numFmtId="0" fontId="13" fillId="0" borderId="0" xfId="1" applyAlignment="1" applyProtection="1">
      <alignment horizontal="center" vertical="center" wrapText="1"/>
    </xf>
    <xf numFmtId="0" fontId="36" fillId="0" borderId="0" xfId="1" applyFont="1" applyAlignment="1" applyProtection="1">
      <alignment horizontal="center"/>
    </xf>
    <xf numFmtId="0" fontId="35" fillId="0" borderId="0" xfId="1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9" fillId="7" borderId="4" xfId="3" applyFont="1" applyFill="1" applyBorder="1" applyAlignment="1" applyProtection="1">
      <alignment horizontal="center" vertical="center" wrapText="1"/>
      <protection locked="0"/>
    </xf>
    <xf numFmtId="0" fontId="40" fillId="9" borderId="0" xfId="0" applyFont="1" applyFill="1" applyAlignment="1" applyProtection="1">
      <alignment horizontal="center" vertical="center"/>
      <protection locked="0"/>
    </xf>
    <xf numFmtId="0" fontId="41" fillId="0" borderId="10" xfId="4" applyFont="1" applyFill="1" applyBorder="1" applyAlignment="1">
      <alignment horizontal="center" vertical="center"/>
    </xf>
    <xf numFmtId="0" fontId="42" fillId="7" borderId="10" xfId="3" applyNumberFormat="1" applyFont="1" applyFill="1" applyBorder="1" applyAlignment="1" applyProtection="1">
      <alignment horizontal="center" vertical="center"/>
      <protection locked="0"/>
    </xf>
    <xf numFmtId="166" fontId="42" fillId="7" borderId="10" xfId="3" applyNumberFormat="1" applyFont="1" applyFill="1" applyBorder="1" applyAlignment="1" applyProtection="1">
      <alignment horizontal="center" vertical="center"/>
      <protection locked="0"/>
    </xf>
    <xf numFmtId="0" fontId="42" fillId="7" borderId="0" xfId="3" applyNumberFormat="1" applyFont="1" applyFill="1" applyBorder="1" applyAlignment="1" applyProtection="1">
      <alignment horizontal="center" vertical="center"/>
      <protection locked="0"/>
    </xf>
    <xf numFmtId="0" fontId="43" fillId="7" borderId="10" xfId="3" applyNumberFormat="1" applyFont="1" applyFill="1" applyBorder="1" applyAlignment="1" applyProtection="1">
      <alignment horizontal="center" vertical="center"/>
      <protection locked="0"/>
    </xf>
    <xf numFmtId="0" fontId="43" fillId="0" borderId="10" xfId="4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1" fillId="7" borderId="10" xfId="4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0" fillId="0" borderId="10" xfId="0" applyBorder="1"/>
    <xf numFmtId="0" fontId="4" fillId="2" borderId="4" xfId="0" applyFont="1" applyFill="1" applyBorder="1" applyAlignment="1" applyProtection="1">
      <alignment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43" fillId="0" borderId="0" xfId="4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7" borderId="0" xfId="3" applyNumberFormat="1" applyFont="1" applyFill="1" applyBorder="1" applyAlignment="1" applyProtection="1">
      <alignment horizontal="center" vertical="center"/>
      <protection locked="0"/>
    </xf>
    <xf numFmtId="166" fontId="43" fillId="7" borderId="0" xfId="3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>
      <alignment vertical="center" wrapText="1"/>
    </xf>
    <xf numFmtId="0" fontId="7" fillId="9" borderId="14" xfId="0" applyFont="1" applyFill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26" fillId="0" borderId="11" xfId="1" applyFont="1" applyBorder="1" applyAlignment="1" applyProtection="1">
      <alignment horizontal="center" vertical="center" wrapText="1"/>
    </xf>
    <xf numFmtId="0" fontId="26" fillId="0" borderId="4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left" vertical="center" wrapText="1"/>
    </xf>
    <xf numFmtId="0" fontId="23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left" wrapText="1"/>
    </xf>
    <xf numFmtId="0" fontId="0" fillId="0" borderId="15" xfId="0" applyBorder="1"/>
    <xf numFmtId="0" fontId="0" fillId="0" borderId="15" xfId="0" applyBorder="1" applyAlignment="1">
      <alignment wrapText="1"/>
    </xf>
  </cellXfs>
  <cellStyles count="5">
    <cellStyle name="Normal" xfId="0" builtinId="0"/>
    <cellStyle name="Normal 2" xfId="3"/>
    <cellStyle name="Normal 3" xfId="2"/>
    <cellStyle name="Normal 5" xfId="1"/>
    <cellStyle name="Normal_Award Lis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25</xdr:row>
      <xdr:rowOff>333374</xdr:rowOff>
    </xdr:from>
    <xdr:to>
      <xdr:col>2</xdr:col>
      <xdr:colOff>1162050</xdr:colOff>
      <xdr:row>26</xdr:row>
      <xdr:rowOff>9524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76225" y="7458074"/>
          <a:ext cx="2105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581025</xdr:colOff>
      <xdr:row>26</xdr:row>
      <xdr:rowOff>19050</xdr:rowOff>
    </xdr:from>
    <xdr:to>
      <xdr:col>19</xdr:col>
      <xdr:colOff>600074</xdr:colOff>
      <xdr:row>26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915275" y="7477125"/>
          <a:ext cx="21145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11</xdr:row>
      <xdr:rowOff>333374</xdr:rowOff>
    </xdr:from>
    <xdr:to>
      <xdr:col>2</xdr:col>
      <xdr:colOff>1162050</xdr:colOff>
      <xdr:row>12</xdr:row>
      <xdr:rowOff>9524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76225" y="7762874"/>
          <a:ext cx="2105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12</xdr:row>
      <xdr:rowOff>19050</xdr:rowOff>
    </xdr:from>
    <xdr:to>
      <xdr:col>16</xdr:col>
      <xdr:colOff>600074</xdr:colOff>
      <xdr:row>12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905750" y="7781925"/>
          <a:ext cx="2724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0</xdr:colOff>
      <xdr:row>31</xdr:row>
      <xdr:rowOff>333374</xdr:rowOff>
    </xdr:from>
    <xdr:to>
      <xdr:col>2</xdr:col>
      <xdr:colOff>1162050</xdr:colOff>
      <xdr:row>32</xdr:row>
      <xdr:rowOff>9524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76225" y="7762874"/>
          <a:ext cx="21050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581025</xdr:colOff>
      <xdr:row>32</xdr:row>
      <xdr:rowOff>19050</xdr:rowOff>
    </xdr:from>
    <xdr:to>
      <xdr:col>16</xdr:col>
      <xdr:colOff>600074</xdr:colOff>
      <xdr:row>32</xdr:row>
      <xdr:rowOff>19050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7905750" y="7781925"/>
          <a:ext cx="2724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18</xdr:row>
      <xdr:rowOff>552450</xdr:rowOff>
    </xdr:from>
    <xdr:to>
      <xdr:col>3</xdr:col>
      <xdr:colOff>47625</xdr:colOff>
      <xdr:row>18</xdr:row>
      <xdr:rowOff>561975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636270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19</xdr:row>
      <xdr:rowOff>19050</xdr:rowOff>
    </xdr:from>
    <xdr:to>
      <xdr:col>13</xdr:col>
      <xdr:colOff>685800</xdr:colOff>
      <xdr:row>19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96150" y="6400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"/>
  <sheetViews>
    <sheetView tabSelected="1" topLeftCell="A7" workbookViewId="0">
      <selection activeCell="M26" sqref="M26"/>
    </sheetView>
  </sheetViews>
  <sheetFormatPr defaultRowHeight="15"/>
  <cols>
    <col min="1" max="1" width="4.140625" style="27" customWidth="1"/>
    <col min="2" max="2" width="14.140625" style="28" bestFit="1" customWidth="1"/>
    <col min="3" max="3" width="30" style="29" customWidth="1"/>
    <col min="4" max="4" width="5.42578125" style="27" hidden="1" customWidth="1"/>
    <col min="5" max="7" width="5.42578125" style="27" customWidth="1"/>
    <col min="8" max="8" width="5.28515625" style="27" customWidth="1"/>
    <col min="9" max="9" width="5" style="27" customWidth="1"/>
    <col min="10" max="10" width="6" style="27" customWidth="1"/>
    <col min="11" max="11" width="12.7109375" style="27" hidden="1" customWidth="1"/>
    <col min="12" max="12" width="10" style="27" customWidth="1"/>
    <col min="13" max="14" width="10.140625" style="27" customWidth="1"/>
    <col min="15" max="15" width="12.7109375" style="27" customWidth="1"/>
    <col min="16" max="16" width="0.5703125" style="27" hidden="1" customWidth="1"/>
    <col min="17" max="18" width="9.140625" style="27" customWidth="1"/>
    <col min="19" max="19" width="9.5703125" style="27" customWidth="1"/>
    <col min="20" max="20" width="9.28515625" style="27" customWidth="1"/>
    <col min="21" max="21" width="9.140625" style="27"/>
    <col min="22" max="16384" width="9.140625" style="13"/>
  </cols>
  <sheetData>
    <row r="1" spans="1:86" ht="28.5" customHeight="1">
      <c r="A1" s="9"/>
      <c r="B1" s="10"/>
      <c r="C1" s="11" t="s">
        <v>14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8" t="s">
        <v>15</v>
      </c>
      <c r="P1" s="68"/>
      <c r="Q1" s="12"/>
      <c r="R1" s="12"/>
      <c r="S1" s="69" t="s">
        <v>16</v>
      </c>
      <c r="T1" s="12"/>
    </row>
    <row r="2" spans="1:86" ht="21.75" customHeight="1">
      <c r="A2" s="9"/>
      <c r="B2" s="10"/>
      <c r="C2" s="14" t="s">
        <v>17</v>
      </c>
      <c r="D2" s="12"/>
      <c r="E2" s="12"/>
      <c r="F2" s="12"/>
      <c r="G2" s="12"/>
      <c r="H2" s="12"/>
      <c r="I2" s="12"/>
      <c r="J2" s="12"/>
      <c r="K2" s="9"/>
      <c r="L2" s="9"/>
      <c r="M2" s="9"/>
      <c r="N2" s="9"/>
      <c r="O2" s="118" t="s">
        <v>18</v>
      </c>
      <c r="P2" s="118"/>
      <c r="Q2" s="68"/>
      <c r="R2" s="68"/>
      <c r="S2" s="70" t="s">
        <v>55</v>
      </c>
      <c r="T2" s="12"/>
    </row>
    <row r="3" spans="1:86" ht="18" customHeight="1">
      <c r="A3" s="9"/>
      <c r="B3" s="15"/>
      <c r="C3" s="16" t="s">
        <v>19</v>
      </c>
      <c r="D3" s="9"/>
      <c r="E3" s="9"/>
      <c r="F3" s="9"/>
      <c r="G3" s="9"/>
      <c r="H3" s="71"/>
      <c r="I3" s="71"/>
      <c r="J3" s="71"/>
      <c r="K3" s="20"/>
      <c r="L3" s="20"/>
      <c r="M3" s="20"/>
      <c r="N3" s="20"/>
      <c r="O3" s="118" t="s">
        <v>20</v>
      </c>
      <c r="P3" s="118"/>
      <c r="Q3" s="118" t="s">
        <v>75</v>
      </c>
      <c r="R3" s="118"/>
      <c r="S3" s="118"/>
      <c r="T3" s="118"/>
    </row>
    <row r="4" spans="1:86" s="21" customFormat="1" ht="22.5" customHeight="1">
      <c r="A4" s="17"/>
      <c r="B4" s="18" t="s">
        <v>21</v>
      </c>
      <c r="C4" s="87" t="s">
        <v>73</v>
      </c>
      <c r="D4" s="118" t="s">
        <v>22</v>
      </c>
      <c r="E4" s="118"/>
      <c r="F4" s="118"/>
      <c r="G4" s="118"/>
      <c r="H4" s="118"/>
      <c r="I4" s="118" t="s">
        <v>74</v>
      </c>
      <c r="J4" s="118"/>
      <c r="K4" s="118"/>
      <c r="L4" s="118"/>
      <c r="M4" s="118"/>
      <c r="N4" s="73"/>
      <c r="O4" s="118"/>
      <c r="P4" s="118"/>
      <c r="Q4" s="68"/>
      <c r="R4" s="68"/>
      <c r="S4" s="70"/>
      <c r="T4" s="20"/>
      <c r="U4" s="2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86" s="21" customFormat="1" ht="31.5">
      <c r="A5" s="17"/>
      <c r="B5" s="19"/>
      <c r="C5" s="82" t="s">
        <v>23</v>
      </c>
      <c r="D5" s="22" t="s">
        <v>24</v>
      </c>
      <c r="E5" s="22"/>
      <c r="F5" s="22"/>
      <c r="G5" s="74"/>
      <c r="H5" s="74"/>
      <c r="I5" s="72"/>
      <c r="J5" s="73"/>
      <c r="K5" s="73"/>
      <c r="L5" s="73"/>
      <c r="M5" s="73"/>
      <c r="N5" s="73"/>
      <c r="O5" s="75"/>
      <c r="P5" s="75"/>
      <c r="Q5" s="69"/>
      <c r="R5" s="69"/>
      <c r="S5" s="69"/>
      <c r="T5" s="20"/>
      <c r="U5" s="2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86" s="21" customFormat="1" ht="15" customHeight="1">
      <c r="A6" s="17"/>
      <c r="B6" s="19"/>
      <c r="C6" s="23"/>
      <c r="D6" s="76"/>
      <c r="E6" s="76"/>
      <c r="F6" s="76"/>
      <c r="G6" s="77"/>
      <c r="H6" s="77"/>
      <c r="I6" s="72"/>
      <c r="J6" s="73"/>
      <c r="K6" s="73"/>
      <c r="L6" s="73"/>
      <c r="M6" s="73"/>
      <c r="N6" s="73"/>
      <c r="O6" s="68"/>
      <c r="P6" s="68"/>
      <c r="Q6" s="69"/>
      <c r="R6" s="69"/>
      <c r="S6" s="69"/>
      <c r="T6" s="20"/>
      <c r="U6" s="27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86" ht="20.100000000000001" customHeight="1">
      <c r="A7" s="119" t="s">
        <v>0</v>
      </c>
      <c r="B7" s="122" t="s">
        <v>1</v>
      </c>
      <c r="C7" s="123"/>
      <c r="D7" s="126" t="s">
        <v>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 t="s">
        <v>3</v>
      </c>
      <c r="R7" s="128"/>
      <c r="S7" s="128"/>
      <c r="T7" s="128"/>
      <c r="CH7" s="24"/>
    </row>
    <row r="8" spans="1:86" s="25" customFormat="1" ht="33.75" customHeight="1">
      <c r="A8" s="120"/>
      <c r="B8" s="124"/>
      <c r="C8" s="125"/>
      <c r="D8" s="106" t="s">
        <v>4</v>
      </c>
      <c r="E8" s="129" t="s">
        <v>56</v>
      </c>
      <c r="F8" s="129"/>
      <c r="G8" s="129"/>
      <c r="H8" s="129"/>
      <c r="I8" s="129"/>
      <c r="J8" s="130"/>
      <c r="K8" s="1" t="s">
        <v>5</v>
      </c>
      <c r="L8" s="90" t="s">
        <v>63</v>
      </c>
      <c r="M8" s="2" t="s">
        <v>6</v>
      </c>
      <c r="N8" s="2" t="s">
        <v>6</v>
      </c>
      <c r="O8" s="2" t="s">
        <v>7</v>
      </c>
      <c r="P8" s="1" t="s">
        <v>8</v>
      </c>
      <c r="Q8" s="2" t="s">
        <v>9</v>
      </c>
      <c r="R8" s="2" t="s">
        <v>9</v>
      </c>
      <c r="S8" s="2" t="s">
        <v>10</v>
      </c>
      <c r="T8" s="2" t="s">
        <v>11</v>
      </c>
      <c r="U8" s="27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86" ht="19.5" customHeight="1">
      <c r="A9" s="121"/>
      <c r="B9" s="3" t="s">
        <v>12</v>
      </c>
      <c r="C9" s="4" t="s">
        <v>13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107">
        <v>10</v>
      </c>
      <c r="K9" s="5">
        <v>40</v>
      </c>
      <c r="L9" s="5">
        <v>25</v>
      </c>
      <c r="M9" s="91">
        <v>40</v>
      </c>
      <c r="N9" s="91">
        <v>25</v>
      </c>
      <c r="O9" s="7">
        <v>50</v>
      </c>
      <c r="P9" s="7">
        <v>50</v>
      </c>
      <c r="Q9" s="7">
        <v>100</v>
      </c>
      <c r="R9" s="7">
        <v>50</v>
      </c>
      <c r="S9" s="8">
        <v>100</v>
      </c>
      <c r="T9" s="2"/>
    </row>
    <row r="10" spans="1:86" ht="19.5" customHeight="1">
      <c r="A10" s="97">
        <v>1</v>
      </c>
      <c r="B10" s="142">
        <v>101519111</v>
      </c>
      <c r="C10" s="142" t="s">
        <v>76</v>
      </c>
      <c r="D10" s="142" t="s">
        <v>76</v>
      </c>
      <c r="E10" s="143">
        <v>0</v>
      </c>
      <c r="F10" s="143">
        <v>9</v>
      </c>
      <c r="G10" s="143">
        <v>0</v>
      </c>
      <c r="H10" s="143">
        <v>0</v>
      </c>
      <c r="I10" s="143">
        <v>0</v>
      </c>
      <c r="J10" s="143">
        <v>2</v>
      </c>
      <c r="K10" s="98"/>
      <c r="L10" s="99">
        <f>ROUNDUP((SUM(E10:J10)*25)/60,0)</f>
        <v>5</v>
      </c>
      <c r="M10" s="143">
        <v>22</v>
      </c>
      <c r="N10" s="100">
        <f>ROUNDUP((M10/40)*25,0)</f>
        <v>14</v>
      </c>
      <c r="O10" s="99">
        <f>SUM(L10,N10)</f>
        <v>19</v>
      </c>
      <c r="P10" s="98"/>
      <c r="Q10" s="98"/>
      <c r="R10" s="98"/>
      <c r="S10" s="98"/>
      <c r="T10" s="98"/>
    </row>
    <row r="11" spans="1:86" ht="19.5" customHeight="1">
      <c r="A11" s="97">
        <v>2</v>
      </c>
      <c r="B11" s="142">
        <v>101519149</v>
      </c>
      <c r="C11" s="142" t="s">
        <v>77</v>
      </c>
      <c r="D11" s="142" t="s">
        <v>77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98"/>
      <c r="L11" s="99">
        <f t="shared" ref="L11:L25" si="0">ROUNDUP((SUM(E11:J11)*25)/60,0)</f>
        <v>0</v>
      </c>
      <c r="M11" s="143">
        <v>0</v>
      </c>
      <c r="N11" s="100">
        <f t="shared" ref="N11:N25" si="1">ROUNDUP((M11/40)*25,0)</f>
        <v>0</v>
      </c>
      <c r="O11" s="99">
        <f t="shared" ref="O11:O25" si="2">SUM(L11,N11)</f>
        <v>0</v>
      </c>
      <c r="P11" s="98"/>
      <c r="Q11" s="98"/>
      <c r="R11" s="98"/>
      <c r="S11" s="98"/>
      <c r="T11" s="98"/>
    </row>
    <row r="12" spans="1:86" ht="17.25" customHeight="1">
      <c r="A12" s="97">
        <v>3</v>
      </c>
      <c r="B12" s="142">
        <v>101519165</v>
      </c>
      <c r="C12" s="142" t="s">
        <v>78</v>
      </c>
      <c r="D12" s="142" t="s">
        <v>78</v>
      </c>
      <c r="E12" s="143">
        <v>6</v>
      </c>
      <c r="F12" s="143">
        <v>6</v>
      </c>
      <c r="G12" s="143">
        <v>3</v>
      </c>
      <c r="H12" s="143">
        <v>8</v>
      </c>
      <c r="I12" s="143">
        <v>1</v>
      </c>
      <c r="J12" s="143">
        <v>6</v>
      </c>
      <c r="K12" s="98"/>
      <c r="L12" s="99">
        <f t="shared" si="0"/>
        <v>13</v>
      </c>
      <c r="M12" s="143">
        <v>14</v>
      </c>
      <c r="N12" s="100">
        <f t="shared" si="1"/>
        <v>9</v>
      </c>
      <c r="O12" s="99">
        <f t="shared" si="2"/>
        <v>22</v>
      </c>
      <c r="P12" s="98"/>
      <c r="Q12" s="98"/>
      <c r="R12" s="98"/>
      <c r="S12" s="98"/>
      <c r="T12" s="98"/>
    </row>
    <row r="13" spans="1:86" ht="17.25" customHeight="1">
      <c r="A13" s="97">
        <v>4</v>
      </c>
      <c r="B13" s="142">
        <v>111619013</v>
      </c>
      <c r="C13" s="142" t="s">
        <v>79</v>
      </c>
      <c r="D13" s="142" t="s">
        <v>79</v>
      </c>
      <c r="E13" s="143">
        <v>0</v>
      </c>
      <c r="F13" s="143">
        <v>0</v>
      </c>
      <c r="G13" s="143">
        <v>7</v>
      </c>
      <c r="H13" s="143">
        <v>0</v>
      </c>
      <c r="I13" s="143">
        <v>0</v>
      </c>
      <c r="J13" s="143">
        <v>0</v>
      </c>
      <c r="K13" s="98"/>
      <c r="L13" s="99">
        <f t="shared" si="0"/>
        <v>3</v>
      </c>
      <c r="M13" s="143">
        <v>15</v>
      </c>
      <c r="N13" s="100">
        <f t="shared" si="1"/>
        <v>10</v>
      </c>
      <c r="O13" s="99">
        <f t="shared" si="2"/>
        <v>13</v>
      </c>
      <c r="P13" s="98"/>
      <c r="Q13" s="98"/>
      <c r="R13" s="98"/>
      <c r="S13" s="98"/>
      <c r="T13" s="98"/>
    </row>
    <row r="14" spans="1:86" ht="17.25" customHeight="1">
      <c r="A14" s="97">
        <v>5</v>
      </c>
      <c r="B14" s="142">
        <v>111619057</v>
      </c>
      <c r="C14" s="142" t="s">
        <v>80</v>
      </c>
      <c r="D14" s="142" t="s">
        <v>80</v>
      </c>
      <c r="E14" s="143">
        <v>9</v>
      </c>
      <c r="F14" s="143">
        <v>3</v>
      </c>
      <c r="G14" s="143">
        <v>0</v>
      </c>
      <c r="H14" s="143">
        <v>8</v>
      </c>
      <c r="I14" s="143">
        <v>1</v>
      </c>
      <c r="J14" s="143">
        <v>1</v>
      </c>
      <c r="K14" s="98"/>
      <c r="L14" s="99">
        <f t="shared" si="0"/>
        <v>10</v>
      </c>
      <c r="M14" s="143">
        <v>19</v>
      </c>
      <c r="N14" s="100">
        <f t="shared" si="1"/>
        <v>12</v>
      </c>
      <c r="O14" s="99">
        <f t="shared" si="2"/>
        <v>22</v>
      </c>
      <c r="P14" s="98"/>
      <c r="Q14" s="98"/>
      <c r="R14" s="98"/>
      <c r="S14" s="98"/>
      <c r="T14" s="98"/>
    </row>
    <row r="15" spans="1:86" ht="17.25" customHeight="1">
      <c r="A15" s="97">
        <v>6</v>
      </c>
      <c r="B15" s="142">
        <v>111619063</v>
      </c>
      <c r="C15" s="142" t="s">
        <v>81</v>
      </c>
      <c r="D15" s="142" t="s">
        <v>81</v>
      </c>
      <c r="E15" s="143">
        <v>6</v>
      </c>
      <c r="F15" s="143">
        <v>4</v>
      </c>
      <c r="G15" s="143">
        <v>0</v>
      </c>
      <c r="H15" s="143">
        <v>9</v>
      </c>
      <c r="I15" s="143">
        <v>8</v>
      </c>
      <c r="J15" s="143">
        <v>4</v>
      </c>
      <c r="K15" s="98"/>
      <c r="L15" s="99">
        <f t="shared" si="0"/>
        <v>13</v>
      </c>
      <c r="M15" s="143">
        <v>11</v>
      </c>
      <c r="N15" s="100">
        <f t="shared" si="1"/>
        <v>7</v>
      </c>
      <c r="O15" s="99">
        <f t="shared" si="2"/>
        <v>20</v>
      </c>
      <c r="P15" s="98"/>
      <c r="Q15" s="98"/>
      <c r="R15" s="98"/>
      <c r="S15" s="98"/>
      <c r="T15" s="98"/>
      <c r="U15" s="83"/>
      <c r="V15" s="84"/>
      <c r="W15" s="84"/>
      <c r="X15" s="84"/>
    </row>
    <row r="16" spans="1:86" s="26" customFormat="1" ht="17.25" customHeight="1">
      <c r="A16" s="97">
        <v>7</v>
      </c>
      <c r="B16" s="142">
        <v>111619067</v>
      </c>
      <c r="C16" s="142" t="s">
        <v>82</v>
      </c>
      <c r="D16" s="142" t="s">
        <v>82</v>
      </c>
      <c r="E16" s="143">
        <v>8</v>
      </c>
      <c r="F16" s="143">
        <v>7</v>
      </c>
      <c r="G16" s="143">
        <v>0</v>
      </c>
      <c r="H16" s="143">
        <v>9</v>
      </c>
      <c r="I16" s="143">
        <v>8</v>
      </c>
      <c r="J16" s="143">
        <v>3</v>
      </c>
      <c r="K16" s="98"/>
      <c r="L16" s="99">
        <f t="shared" si="0"/>
        <v>15</v>
      </c>
      <c r="M16" s="143">
        <v>23</v>
      </c>
      <c r="N16" s="100">
        <f t="shared" si="1"/>
        <v>15</v>
      </c>
      <c r="O16" s="99">
        <f t="shared" si="2"/>
        <v>30</v>
      </c>
      <c r="P16" s="98"/>
      <c r="Q16" s="98"/>
      <c r="R16" s="98"/>
      <c r="S16" s="98"/>
      <c r="T16" s="98"/>
      <c r="U16" s="85"/>
      <c r="V16" s="86"/>
      <c r="W16" s="86"/>
      <c r="X16" s="86"/>
    </row>
    <row r="17" spans="1:24" s="26" customFormat="1" ht="17.25" customHeight="1">
      <c r="A17" s="97">
        <v>8</v>
      </c>
      <c r="B17" s="142">
        <v>111619098</v>
      </c>
      <c r="C17" s="142" t="s">
        <v>58</v>
      </c>
      <c r="D17" s="142" t="s">
        <v>58</v>
      </c>
      <c r="E17" s="143">
        <v>0</v>
      </c>
      <c r="F17" s="143">
        <v>9</v>
      </c>
      <c r="G17" s="143">
        <v>2</v>
      </c>
      <c r="H17" s="143">
        <v>7</v>
      </c>
      <c r="I17" s="143">
        <v>1</v>
      </c>
      <c r="J17" s="143">
        <v>3</v>
      </c>
      <c r="K17" s="98"/>
      <c r="L17" s="99">
        <f t="shared" si="0"/>
        <v>10</v>
      </c>
      <c r="M17" s="143">
        <v>15</v>
      </c>
      <c r="N17" s="100">
        <f t="shared" si="1"/>
        <v>10</v>
      </c>
      <c r="O17" s="99">
        <f t="shared" si="2"/>
        <v>20</v>
      </c>
      <c r="P17" s="98"/>
      <c r="Q17" s="98"/>
      <c r="R17" s="98"/>
      <c r="S17" s="98"/>
      <c r="T17" s="98"/>
      <c r="U17" s="85"/>
      <c r="V17" s="86"/>
      <c r="W17" s="86"/>
      <c r="X17" s="86"/>
    </row>
    <row r="18" spans="1:24" ht="17.25" customHeight="1">
      <c r="A18" s="97">
        <v>9</v>
      </c>
      <c r="B18" s="142">
        <v>111619105</v>
      </c>
      <c r="C18" s="142" t="s">
        <v>83</v>
      </c>
      <c r="D18" s="142" t="s">
        <v>83</v>
      </c>
      <c r="E18" s="143">
        <v>2</v>
      </c>
      <c r="F18" s="143">
        <v>6</v>
      </c>
      <c r="G18" s="143">
        <v>7</v>
      </c>
      <c r="H18" s="143">
        <v>10</v>
      </c>
      <c r="I18" s="143">
        <v>1</v>
      </c>
      <c r="J18" s="143">
        <v>2</v>
      </c>
      <c r="K18" s="98"/>
      <c r="L18" s="99">
        <f t="shared" si="0"/>
        <v>12</v>
      </c>
      <c r="M18" s="143">
        <v>21</v>
      </c>
      <c r="N18" s="100">
        <f t="shared" si="1"/>
        <v>14</v>
      </c>
      <c r="O18" s="99">
        <f t="shared" si="2"/>
        <v>26</v>
      </c>
      <c r="P18" s="98"/>
      <c r="Q18" s="98"/>
      <c r="R18" s="98"/>
      <c r="S18" s="98"/>
      <c r="T18" s="98"/>
      <c r="U18" s="83"/>
      <c r="V18" s="84"/>
      <c r="W18" s="84"/>
      <c r="X18" s="84"/>
    </row>
    <row r="19" spans="1:24" ht="17.25" customHeight="1">
      <c r="A19" s="97">
        <v>10</v>
      </c>
      <c r="B19" s="142">
        <v>111619136</v>
      </c>
      <c r="C19" s="142" t="s">
        <v>84</v>
      </c>
      <c r="D19" s="142" t="s">
        <v>84</v>
      </c>
      <c r="E19" s="143">
        <v>0</v>
      </c>
      <c r="F19" s="143">
        <v>5</v>
      </c>
      <c r="G19" s="143"/>
      <c r="H19" s="143">
        <v>4</v>
      </c>
      <c r="I19" s="143">
        <v>2</v>
      </c>
      <c r="J19" s="143">
        <v>7</v>
      </c>
      <c r="K19" s="98"/>
      <c r="L19" s="99">
        <f t="shared" si="0"/>
        <v>8</v>
      </c>
      <c r="M19" s="143">
        <v>16</v>
      </c>
      <c r="N19" s="100">
        <f t="shared" si="1"/>
        <v>10</v>
      </c>
      <c r="O19" s="99">
        <f t="shared" si="2"/>
        <v>18</v>
      </c>
      <c r="P19" s="98"/>
      <c r="Q19" s="98"/>
      <c r="R19" s="98"/>
      <c r="S19" s="98"/>
      <c r="T19" s="98"/>
      <c r="U19" s="83"/>
      <c r="V19" s="84"/>
      <c r="W19" s="84"/>
      <c r="X19" s="84"/>
    </row>
    <row r="20" spans="1:24" ht="17.25" customHeight="1">
      <c r="A20" s="97">
        <v>11</v>
      </c>
      <c r="B20" s="142">
        <v>111619159</v>
      </c>
      <c r="C20" s="142" t="s">
        <v>85</v>
      </c>
      <c r="D20" s="142" t="s">
        <v>85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3</v>
      </c>
      <c r="K20" s="98"/>
      <c r="L20" s="99">
        <f t="shared" si="0"/>
        <v>2</v>
      </c>
      <c r="M20" s="143">
        <v>13</v>
      </c>
      <c r="N20" s="100">
        <f t="shared" si="1"/>
        <v>9</v>
      </c>
      <c r="O20" s="99">
        <f t="shared" si="2"/>
        <v>11</v>
      </c>
      <c r="P20" s="98"/>
      <c r="Q20" s="98"/>
      <c r="R20" s="98"/>
      <c r="S20" s="98"/>
      <c r="T20" s="98"/>
    </row>
    <row r="21" spans="1:24" ht="17.25" customHeight="1">
      <c r="A21" s="97">
        <v>12</v>
      </c>
      <c r="B21" s="142">
        <v>111619166</v>
      </c>
      <c r="C21" s="142" t="s">
        <v>62</v>
      </c>
      <c r="D21" s="142" t="s">
        <v>62</v>
      </c>
      <c r="E21" s="143">
        <v>6</v>
      </c>
      <c r="F21" s="143">
        <v>0</v>
      </c>
      <c r="G21" s="143">
        <v>5</v>
      </c>
      <c r="H21" s="143">
        <v>10</v>
      </c>
      <c r="I21" s="143">
        <v>2</v>
      </c>
      <c r="J21" s="143">
        <v>8</v>
      </c>
      <c r="K21" s="98"/>
      <c r="L21" s="99">
        <f t="shared" si="0"/>
        <v>13</v>
      </c>
      <c r="M21" s="143">
        <v>31</v>
      </c>
      <c r="N21" s="100">
        <f t="shared" si="1"/>
        <v>20</v>
      </c>
      <c r="O21" s="99">
        <f t="shared" si="2"/>
        <v>33</v>
      </c>
      <c r="P21" s="98"/>
      <c r="Q21" s="98"/>
      <c r="R21" s="98"/>
      <c r="S21" s="98"/>
      <c r="T21" s="98"/>
    </row>
    <row r="22" spans="1:24" ht="17.25" customHeight="1">
      <c r="A22" s="97">
        <v>13</v>
      </c>
      <c r="B22" s="142">
        <v>111619174</v>
      </c>
      <c r="C22" s="142" t="s">
        <v>86</v>
      </c>
      <c r="D22" s="142" t="s">
        <v>86</v>
      </c>
      <c r="E22" s="143">
        <v>0</v>
      </c>
      <c r="F22" s="143">
        <v>4</v>
      </c>
      <c r="G22" s="143">
        <v>0</v>
      </c>
      <c r="H22" s="143">
        <v>8</v>
      </c>
      <c r="I22" s="143">
        <v>2</v>
      </c>
      <c r="J22" s="143">
        <v>0</v>
      </c>
      <c r="K22" s="98"/>
      <c r="L22" s="99">
        <f t="shared" si="0"/>
        <v>6</v>
      </c>
      <c r="M22" s="143">
        <v>0</v>
      </c>
      <c r="N22" s="100">
        <f t="shared" si="1"/>
        <v>0</v>
      </c>
      <c r="O22" s="99">
        <f t="shared" si="2"/>
        <v>6</v>
      </c>
      <c r="P22" s="98"/>
      <c r="Q22" s="98"/>
      <c r="R22" s="98"/>
      <c r="S22" s="98"/>
      <c r="T22" s="98"/>
    </row>
    <row r="23" spans="1:24" ht="17.25" customHeight="1">
      <c r="A23" s="97">
        <v>14</v>
      </c>
      <c r="B23" s="142">
        <v>111619223</v>
      </c>
      <c r="C23" s="142" t="s">
        <v>87</v>
      </c>
      <c r="D23" s="142" t="s">
        <v>87</v>
      </c>
      <c r="E23" s="143">
        <v>10</v>
      </c>
      <c r="F23" s="143">
        <v>10</v>
      </c>
      <c r="G23" s="143">
        <v>5</v>
      </c>
      <c r="H23" s="143">
        <v>9</v>
      </c>
      <c r="I23" s="143">
        <v>2</v>
      </c>
      <c r="J23" s="143">
        <v>0</v>
      </c>
      <c r="K23" s="98"/>
      <c r="L23" s="99">
        <f t="shared" si="0"/>
        <v>15</v>
      </c>
      <c r="M23" s="143">
        <v>21</v>
      </c>
      <c r="N23" s="100">
        <f t="shared" si="1"/>
        <v>14</v>
      </c>
      <c r="O23" s="99">
        <f t="shared" si="2"/>
        <v>29</v>
      </c>
      <c r="P23" s="98"/>
      <c r="Q23" s="98"/>
      <c r="R23" s="98"/>
      <c r="S23" s="98"/>
      <c r="T23" s="98"/>
    </row>
    <row r="24" spans="1:24" ht="17.25" customHeight="1">
      <c r="A24" s="97">
        <v>15</v>
      </c>
      <c r="B24" s="142">
        <v>111619256</v>
      </c>
      <c r="C24" s="142" t="s">
        <v>88</v>
      </c>
      <c r="D24" s="142" t="s">
        <v>88</v>
      </c>
      <c r="E24" s="143">
        <v>6</v>
      </c>
      <c r="F24" s="143">
        <v>6</v>
      </c>
      <c r="G24" s="143">
        <v>1</v>
      </c>
      <c r="H24" s="143">
        <v>8</v>
      </c>
      <c r="I24" s="143"/>
      <c r="J24" s="143">
        <v>0</v>
      </c>
      <c r="K24" s="98"/>
      <c r="L24" s="99">
        <f t="shared" si="0"/>
        <v>9</v>
      </c>
      <c r="M24" s="143">
        <v>14</v>
      </c>
      <c r="N24" s="100">
        <f t="shared" si="1"/>
        <v>9</v>
      </c>
      <c r="O24" s="99">
        <f t="shared" si="2"/>
        <v>18</v>
      </c>
      <c r="P24" s="98"/>
      <c r="Q24" s="98"/>
      <c r="R24" s="98"/>
      <c r="S24" s="98"/>
      <c r="T24" s="98"/>
    </row>
    <row r="25" spans="1:24" ht="17.25" customHeight="1">
      <c r="A25" s="97">
        <v>16</v>
      </c>
      <c r="B25" s="142">
        <v>111619270</v>
      </c>
      <c r="C25" s="142" t="s">
        <v>89</v>
      </c>
      <c r="D25" s="142" t="s">
        <v>89</v>
      </c>
      <c r="E25" s="143">
        <v>0</v>
      </c>
      <c r="F25" s="143">
        <v>2</v>
      </c>
      <c r="G25" s="143">
        <v>4</v>
      </c>
      <c r="H25" s="143">
        <v>8</v>
      </c>
      <c r="I25" s="143">
        <v>1</v>
      </c>
      <c r="J25" s="143">
        <v>1</v>
      </c>
      <c r="K25" s="98"/>
      <c r="L25" s="99">
        <f t="shared" si="0"/>
        <v>7</v>
      </c>
      <c r="M25" s="143">
        <v>17</v>
      </c>
      <c r="N25" s="100">
        <f t="shared" si="1"/>
        <v>11</v>
      </c>
      <c r="O25" s="99">
        <f t="shared" si="2"/>
        <v>18</v>
      </c>
      <c r="P25" s="98"/>
      <c r="Q25" s="98"/>
      <c r="R25" s="98"/>
      <c r="S25" s="98"/>
      <c r="T25" s="98"/>
    </row>
    <row r="26" spans="1:24" ht="26.25">
      <c r="A26" s="60"/>
      <c r="B26" s="35"/>
      <c r="C26" s="35"/>
      <c r="D26" s="78"/>
      <c r="E26" s="78"/>
      <c r="F26" s="78"/>
      <c r="G26" s="78"/>
      <c r="H26" s="79"/>
      <c r="I26" s="79"/>
      <c r="N26" s="95"/>
      <c r="Q26" s="78"/>
      <c r="R26" s="78"/>
      <c r="S26" s="78"/>
    </row>
    <row r="27" spans="1:24" ht="21">
      <c r="A27" s="61" t="s">
        <v>48</v>
      </c>
      <c r="B27" s="62"/>
      <c r="C27" s="62"/>
      <c r="D27" s="80"/>
      <c r="E27" s="80"/>
      <c r="F27" s="80"/>
      <c r="G27" s="80"/>
      <c r="H27" s="78"/>
      <c r="I27" s="78"/>
      <c r="N27" s="95"/>
      <c r="Q27" s="81" t="s">
        <v>54</v>
      </c>
      <c r="R27" s="81"/>
      <c r="S27" s="80"/>
    </row>
    <row r="28" spans="1:24" ht="20.25">
      <c r="A28" s="61" t="s">
        <v>49</v>
      </c>
      <c r="B28" s="61"/>
      <c r="C28" s="61"/>
      <c r="D28" s="81"/>
      <c r="E28" s="81"/>
      <c r="F28" s="81"/>
      <c r="G28" s="81"/>
      <c r="H28" s="78"/>
      <c r="I28" s="78"/>
      <c r="Q28" s="81" t="s">
        <v>50</v>
      </c>
      <c r="R28" s="81"/>
      <c r="S28" s="81"/>
    </row>
  </sheetData>
  <mergeCells count="11">
    <mergeCell ref="E8:J8"/>
    <mergeCell ref="Q7:T7"/>
    <mergeCell ref="Q3:T3"/>
    <mergeCell ref="I4:M4"/>
    <mergeCell ref="O2:P2"/>
    <mergeCell ref="O3:P3"/>
    <mergeCell ref="D4:H4"/>
    <mergeCell ref="O4:P4"/>
    <mergeCell ref="A7:A9"/>
    <mergeCell ref="B7:C8"/>
    <mergeCell ref="D7:P7"/>
  </mergeCells>
  <pageMargins left="0.7" right="0.7" top="0.75" bottom="0.75" header="0.3" footer="0.3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opLeftCell="B1" workbookViewId="0">
      <selection activeCell="C14" sqref="C14"/>
    </sheetView>
  </sheetViews>
  <sheetFormatPr defaultRowHeight="15"/>
  <cols>
    <col min="2" max="2" width="12.85546875" customWidth="1"/>
    <col min="3" max="3" width="38.7109375" customWidth="1"/>
    <col min="4" max="4" width="6" customWidth="1"/>
    <col min="5" max="5" width="6.5703125" customWidth="1"/>
    <col min="6" max="6" width="6.7109375" customWidth="1"/>
    <col min="7" max="7" width="6.28515625" customWidth="1"/>
    <col min="8" max="8" width="5.85546875" customWidth="1"/>
    <col min="9" max="9" width="6" customWidth="1"/>
  </cols>
  <sheetData>
    <row r="1" spans="1:18" ht="20.25">
      <c r="A1" s="9"/>
      <c r="B1" s="10"/>
      <c r="C1" s="11" t="s">
        <v>14</v>
      </c>
      <c r="D1" s="12"/>
      <c r="E1" s="12"/>
      <c r="F1" s="12"/>
      <c r="G1" s="12"/>
      <c r="H1" s="12"/>
      <c r="I1" s="12"/>
      <c r="J1" s="12"/>
      <c r="K1" s="12"/>
      <c r="L1" s="12"/>
      <c r="M1" s="68" t="s">
        <v>15</v>
      </c>
      <c r="N1" s="12"/>
      <c r="O1" s="12"/>
      <c r="P1" s="69" t="s">
        <v>16</v>
      </c>
      <c r="Q1" s="12"/>
      <c r="R1" s="27"/>
    </row>
    <row r="2" spans="1:18" ht="22.5">
      <c r="A2" s="9"/>
      <c r="B2" s="10"/>
      <c r="C2" s="14" t="s">
        <v>17</v>
      </c>
      <c r="D2" s="12"/>
      <c r="E2" s="12"/>
      <c r="F2" s="12"/>
      <c r="G2" s="12"/>
      <c r="H2" s="12"/>
      <c r="I2" s="12"/>
      <c r="J2" s="9"/>
      <c r="K2" s="9"/>
      <c r="L2" s="9"/>
      <c r="M2" s="88" t="s">
        <v>18</v>
      </c>
      <c r="N2" s="68"/>
      <c r="O2" s="68"/>
      <c r="P2" s="117" t="s">
        <v>68</v>
      </c>
      <c r="Q2" s="12"/>
      <c r="R2" s="27"/>
    </row>
    <row r="3" spans="1:18" ht="19.5">
      <c r="A3" s="9"/>
      <c r="B3" s="15"/>
      <c r="C3" s="16" t="s">
        <v>19</v>
      </c>
      <c r="D3" s="9"/>
      <c r="E3" s="9"/>
      <c r="F3" s="9"/>
      <c r="G3" s="9"/>
      <c r="H3" s="71"/>
      <c r="I3" s="71"/>
      <c r="J3" s="20"/>
      <c r="K3" s="20"/>
      <c r="L3" s="20"/>
      <c r="M3" s="88" t="s">
        <v>20</v>
      </c>
      <c r="N3" s="118" t="s">
        <v>75</v>
      </c>
      <c r="O3" s="118"/>
      <c r="P3" s="118"/>
      <c r="Q3" s="118"/>
      <c r="R3" s="27"/>
    </row>
    <row r="4" spans="1:18" ht="15.75">
      <c r="A4" s="17"/>
      <c r="B4" s="18" t="s">
        <v>21</v>
      </c>
      <c r="C4" s="87" t="s">
        <v>73</v>
      </c>
      <c r="D4" s="118" t="s">
        <v>22</v>
      </c>
      <c r="E4" s="118"/>
      <c r="F4" s="118"/>
      <c r="G4" s="118"/>
      <c r="H4" s="118"/>
      <c r="I4" s="118" t="s">
        <v>74</v>
      </c>
      <c r="J4" s="118"/>
      <c r="K4" s="118"/>
      <c r="L4" s="73"/>
      <c r="M4" s="88"/>
      <c r="N4" s="68"/>
      <c r="O4" s="68"/>
      <c r="P4" s="88"/>
      <c r="Q4" s="20"/>
      <c r="R4" s="27"/>
    </row>
    <row r="5" spans="1:18" ht="15.75">
      <c r="A5" s="17"/>
      <c r="B5" s="19"/>
      <c r="C5" s="82" t="s">
        <v>23</v>
      </c>
      <c r="D5" s="22" t="s">
        <v>24</v>
      </c>
      <c r="E5" s="22"/>
      <c r="F5" s="22"/>
      <c r="G5" s="74"/>
      <c r="H5" s="74"/>
      <c r="I5" s="72"/>
      <c r="J5" s="73"/>
      <c r="K5" s="73"/>
      <c r="L5" s="73"/>
      <c r="M5" s="75"/>
      <c r="N5" s="69"/>
      <c r="O5" s="69"/>
      <c r="P5" s="69"/>
      <c r="Q5" s="20"/>
      <c r="R5" s="27"/>
    </row>
    <row r="6" spans="1:18" ht="15.75">
      <c r="A6" s="17"/>
      <c r="B6" s="19"/>
      <c r="C6" s="23"/>
      <c r="D6" s="76"/>
      <c r="E6" s="76"/>
      <c r="F6" s="76"/>
      <c r="G6" s="77"/>
      <c r="H6" s="77"/>
      <c r="I6" s="72"/>
      <c r="J6" s="73"/>
      <c r="K6" s="73"/>
      <c r="L6" s="73"/>
      <c r="M6" s="68"/>
      <c r="N6" s="69"/>
      <c r="O6" s="69"/>
      <c r="P6" s="69"/>
      <c r="Q6" s="20"/>
      <c r="R6" s="27"/>
    </row>
    <row r="7" spans="1:18" ht="15.75">
      <c r="A7" s="119" t="s">
        <v>0</v>
      </c>
      <c r="B7" s="122" t="s">
        <v>1</v>
      </c>
      <c r="C7" s="123"/>
      <c r="D7" s="126" t="s">
        <v>2</v>
      </c>
      <c r="E7" s="127"/>
      <c r="F7" s="127"/>
      <c r="G7" s="127"/>
      <c r="H7" s="127"/>
      <c r="I7" s="127"/>
      <c r="J7" s="127"/>
      <c r="K7" s="127"/>
      <c r="L7" s="127"/>
      <c r="M7" s="127"/>
      <c r="N7" s="128" t="s">
        <v>3</v>
      </c>
      <c r="O7" s="128"/>
      <c r="P7" s="128"/>
      <c r="Q7" s="128"/>
      <c r="R7" s="27"/>
    </row>
    <row r="8" spans="1:18" ht="47.25" customHeight="1">
      <c r="A8" s="120"/>
      <c r="B8" s="124"/>
      <c r="C8" s="125"/>
      <c r="D8" s="131" t="s">
        <v>4</v>
      </c>
      <c r="E8" s="132"/>
      <c r="F8" s="132"/>
      <c r="G8" s="132"/>
      <c r="H8" s="132"/>
      <c r="I8" s="133"/>
      <c r="J8" s="90" t="s">
        <v>63</v>
      </c>
      <c r="K8" s="2" t="s">
        <v>6</v>
      </c>
      <c r="L8" s="2" t="s">
        <v>6</v>
      </c>
      <c r="M8" s="2" t="s">
        <v>7</v>
      </c>
      <c r="N8" s="2" t="s">
        <v>9</v>
      </c>
      <c r="O8" s="2" t="s">
        <v>9</v>
      </c>
      <c r="P8" s="2" t="s">
        <v>10</v>
      </c>
      <c r="Q8" s="2" t="s">
        <v>11</v>
      </c>
      <c r="R8" s="27"/>
    </row>
    <row r="9" spans="1:18" ht="18.75">
      <c r="A9" s="121"/>
      <c r="B9" s="3" t="s">
        <v>12</v>
      </c>
      <c r="C9" s="4" t="s">
        <v>13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25</v>
      </c>
      <c r="K9" s="91">
        <v>40</v>
      </c>
      <c r="L9" s="91">
        <v>25</v>
      </c>
      <c r="M9" s="7">
        <v>50</v>
      </c>
      <c r="N9" s="7">
        <v>100</v>
      </c>
      <c r="O9" s="7">
        <v>50</v>
      </c>
      <c r="P9" s="8">
        <v>100</v>
      </c>
      <c r="Q9" s="2"/>
      <c r="R9" s="27"/>
    </row>
    <row r="10" spans="1:18">
      <c r="A10" s="92">
        <v>17</v>
      </c>
      <c r="B10" s="142">
        <v>91420108</v>
      </c>
      <c r="C10" s="142" t="s">
        <v>90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8"/>
      <c r="O10" s="98"/>
      <c r="P10" s="98"/>
      <c r="Q10" s="98"/>
      <c r="R10" s="27"/>
    </row>
    <row r="11" spans="1:18">
      <c r="A11" s="92">
        <v>18</v>
      </c>
      <c r="B11" s="142">
        <v>91420317</v>
      </c>
      <c r="C11" s="142" t="s">
        <v>91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8"/>
      <c r="O11" s="98"/>
      <c r="P11" s="98"/>
      <c r="Q11" s="98"/>
      <c r="R11" s="27"/>
    </row>
    <row r="12" spans="1:18" ht="26.25">
      <c r="A12" s="60"/>
      <c r="B12" s="35"/>
      <c r="C12" s="35"/>
      <c r="D12" s="78"/>
      <c r="E12" s="78"/>
      <c r="F12" s="78"/>
      <c r="G12" s="78"/>
      <c r="H12" s="79"/>
      <c r="I12" s="79"/>
      <c r="J12" s="27"/>
      <c r="K12" s="27"/>
      <c r="L12" s="95"/>
      <c r="M12" s="27"/>
      <c r="N12" s="78"/>
      <c r="O12" s="78"/>
      <c r="P12" s="78"/>
      <c r="Q12" s="27"/>
      <c r="R12" s="27"/>
    </row>
    <row r="13" spans="1:18" ht="21">
      <c r="A13" s="61" t="s">
        <v>48</v>
      </c>
      <c r="B13" s="62"/>
      <c r="C13" s="62"/>
      <c r="D13" s="80"/>
      <c r="E13" s="80"/>
      <c r="F13" s="80"/>
      <c r="G13" s="80"/>
      <c r="H13" s="78"/>
      <c r="I13" s="78"/>
      <c r="J13" s="27"/>
      <c r="K13" s="27"/>
      <c r="L13" s="95"/>
      <c r="M13" s="27"/>
      <c r="N13" s="81" t="s">
        <v>54</v>
      </c>
      <c r="O13" s="81"/>
      <c r="P13" s="80"/>
      <c r="Q13" s="27"/>
      <c r="R13" s="27"/>
    </row>
    <row r="14" spans="1:18" ht="20.25">
      <c r="A14" s="61" t="s">
        <v>49</v>
      </c>
      <c r="B14" s="61"/>
      <c r="C14" s="61"/>
      <c r="D14" s="81"/>
      <c r="E14" s="81"/>
      <c r="F14" s="81"/>
      <c r="G14" s="81"/>
      <c r="H14" s="78"/>
      <c r="I14" s="78"/>
      <c r="J14" s="27"/>
      <c r="K14" s="27"/>
      <c r="L14" s="27"/>
      <c r="M14" s="27"/>
      <c r="N14" s="81" t="s">
        <v>50</v>
      </c>
      <c r="O14" s="81"/>
      <c r="P14" s="81"/>
      <c r="Q14" s="27"/>
      <c r="R14" s="27"/>
    </row>
    <row r="15" spans="1:18">
      <c r="A15" s="27"/>
      <c r="B15" s="28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>
      <c r="A16" s="27"/>
      <c r="B16" s="28"/>
      <c r="C16" s="2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</sheetData>
  <mergeCells count="8">
    <mergeCell ref="D8:I8"/>
    <mergeCell ref="N3:Q3"/>
    <mergeCell ref="D4:H4"/>
    <mergeCell ref="A7:A9"/>
    <mergeCell ref="B7:C8"/>
    <mergeCell ref="D7:M7"/>
    <mergeCell ref="N7:Q7"/>
    <mergeCell ref="I4:K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C4" sqref="C4"/>
    </sheetView>
  </sheetViews>
  <sheetFormatPr defaultRowHeight="15"/>
  <cols>
    <col min="2" max="2" width="13.42578125" customWidth="1"/>
    <col min="3" max="3" width="33.140625" customWidth="1"/>
    <col min="4" max="4" width="11.28515625" customWidth="1"/>
    <col min="5" max="5" width="7.7109375" customWidth="1"/>
    <col min="6" max="6" width="6.85546875" customWidth="1"/>
    <col min="7" max="7" width="7.85546875" customWidth="1"/>
    <col min="8" max="8" width="8" customWidth="1"/>
    <col min="9" max="9" width="8.85546875" customWidth="1"/>
  </cols>
  <sheetData>
    <row r="1" spans="1:18" ht="20.25">
      <c r="A1" s="9"/>
      <c r="B1" s="10"/>
      <c r="C1" s="11" t="s">
        <v>14</v>
      </c>
      <c r="D1" s="12"/>
      <c r="E1" s="12"/>
      <c r="F1" s="12"/>
      <c r="G1" s="12"/>
      <c r="H1" s="12"/>
      <c r="I1" s="12"/>
      <c r="J1" s="12"/>
      <c r="K1" s="12"/>
      <c r="L1" s="12"/>
      <c r="M1" s="68" t="s">
        <v>15</v>
      </c>
      <c r="N1" s="12"/>
      <c r="O1" s="12"/>
      <c r="P1" s="69" t="s">
        <v>16</v>
      </c>
      <c r="Q1" s="12"/>
      <c r="R1" s="27"/>
    </row>
    <row r="2" spans="1:18" ht="22.5">
      <c r="A2" s="9"/>
      <c r="B2" s="10"/>
      <c r="C2" s="14" t="s">
        <v>17</v>
      </c>
      <c r="D2" s="12"/>
      <c r="E2" s="12"/>
      <c r="F2" s="12"/>
      <c r="G2" s="12"/>
      <c r="H2" s="12"/>
      <c r="I2" s="12"/>
      <c r="J2" s="12"/>
      <c r="K2" s="9"/>
      <c r="L2" s="9"/>
      <c r="M2" s="89" t="s">
        <v>18</v>
      </c>
      <c r="N2" s="68"/>
      <c r="O2" s="68"/>
      <c r="P2" s="88" t="s">
        <v>68</v>
      </c>
      <c r="Q2" s="12"/>
      <c r="R2" s="27"/>
    </row>
    <row r="3" spans="1:18" ht="19.5">
      <c r="A3" s="9"/>
      <c r="B3" s="15"/>
      <c r="C3" s="16" t="s">
        <v>19</v>
      </c>
      <c r="D3" s="9"/>
      <c r="E3" s="9"/>
      <c r="F3" s="9"/>
      <c r="G3" s="9"/>
      <c r="H3" s="71"/>
      <c r="I3" s="71"/>
      <c r="J3" s="71"/>
      <c r="K3" s="20"/>
      <c r="L3" s="20"/>
      <c r="M3" s="89" t="s">
        <v>20</v>
      </c>
      <c r="N3" s="118" t="s">
        <v>60</v>
      </c>
      <c r="O3" s="118"/>
      <c r="P3" s="118"/>
      <c r="Q3" s="118"/>
      <c r="R3" s="27"/>
    </row>
    <row r="4" spans="1:18" ht="15.75">
      <c r="A4" s="17"/>
      <c r="B4" s="18" t="s">
        <v>21</v>
      </c>
      <c r="C4" s="87" t="s">
        <v>61</v>
      </c>
      <c r="D4" s="118" t="s">
        <v>22</v>
      </c>
      <c r="E4" s="118"/>
      <c r="F4" s="118"/>
      <c r="G4" s="118"/>
      <c r="H4" s="118"/>
      <c r="I4" s="101" t="s">
        <v>59</v>
      </c>
      <c r="J4" s="101"/>
      <c r="K4" s="73"/>
      <c r="L4" s="73"/>
      <c r="M4" s="89"/>
      <c r="N4" s="68"/>
      <c r="O4" s="68"/>
      <c r="P4" s="88"/>
      <c r="Q4" s="20"/>
      <c r="R4" s="27"/>
    </row>
    <row r="5" spans="1:18" ht="31.5">
      <c r="A5" s="17"/>
      <c r="B5" s="19"/>
      <c r="C5" s="82" t="s">
        <v>23</v>
      </c>
      <c r="D5" s="22" t="s">
        <v>24</v>
      </c>
      <c r="E5" s="22"/>
      <c r="F5" s="22"/>
      <c r="G5" s="74"/>
      <c r="H5" s="74"/>
      <c r="I5" s="72"/>
      <c r="J5" s="73"/>
      <c r="K5" s="73"/>
      <c r="L5" s="73"/>
      <c r="M5" s="75"/>
      <c r="N5" s="69"/>
      <c r="O5" s="69"/>
      <c r="P5" s="69"/>
      <c r="Q5" s="20"/>
      <c r="R5" s="27"/>
    </row>
    <row r="6" spans="1:18" ht="15.75">
      <c r="A6" s="17"/>
      <c r="B6" s="19"/>
      <c r="C6" s="23"/>
      <c r="D6" s="76"/>
      <c r="E6" s="76"/>
      <c r="F6" s="76"/>
      <c r="G6" s="77"/>
      <c r="H6" s="77"/>
      <c r="I6" s="72"/>
      <c r="J6" s="73"/>
      <c r="K6" s="73"/>
      <c r="L6" s="73"/>
      <c r="M6" s="68"/>
      <c r="N6" s="69"/>
      <c r="O6" s="69"/>
      <c r="P6" s="69"/>
      <c r="Q6" s="20"/>
      <c r="R6" s="27"/>
    </row>
    <row r="7" spans="1:18" ht="15.75">
      <c r="A7" s="119" t="s">
        <v>0</v>
      </c>
      <c r="B7" s="122" t="s">
        <v>1</v>
      </c>
      <c r="C7" s="123"/>
      <c r="D7" s="126" t="s">
        <v>2</v>
      </c>
      <c r="E7" s="127"/>
      <c r="F7" s="127"/>
      <c r="G7" s="127"/>
      <c r="H7" s="127"/>
      <c r="I7" s="127"/>
      <c r="J7" s="127"/>
      <c r="K7" s="127"/>
      <c r="L7" s="127"/>
      <c r="M7" s="127"/>
      <c r="N7" s="128" t="s">
        <v>3</v>
      </c>
      <c r="O7" s="128"/>
      <c r="P7" s="128"/>
      <c r="Q7" s="128"/>
      <c r="R7" s="27"/>
    </row>
    <row r="8" spans="1:18" ht="47.25" customHeight="1">
      <c r="A8" s="120"/>
      <c r="B8" s="124"/>
      <c r="C8" s="125"/>
      <c r="D8" s="131" t="s">
        <v>4</v>
      </c>
      <c r="E8" s="132"/>
      <c r="F8" s="132"/>
      <c r="G8" s="132"/>
      <c r="H8" s="132"/>
      <c r="I8" s="133"/>
      <c r="J8" s="90" t="s">
        <v>57</v>
      </c>
      <c r="K8" s="2" t="s">
        <v>6</v>
      </c>
      <c r="L8" s="2" t="s">
        <v>6</v>
      </c>
      <c r="M8" s="2" t="s">
        <v>7</v>
      </c>
      <c r="N8" s="2" t="s">
        <v>9</v>
      </c>
      <c r="O8" s="2" t="s">
        <v>9</v>
      </c>
      <c r="P8" s="2" t="s">
        <v>10</v>
      </c>
      <c r="Q8" s="2" t="s">
        <v>11</v>
      </c>
      <c r="R8" s="27"/>
    </row>
    <row r="9" spans="1:18" ht="18.75">
      <c r="A9" s="121"/>
      <c r="B9" s="3" t="s">
        <v>12</v>
      </c>
      <c r="C9" s="4" t="s">
        <v>13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6">
        <v>25</v>
      </c>
      <c r="K9" s="91">
        <v>40</v>
      </c>
      <c r="L9" s="91">
        <v>25</v>
      </c>
      <c r="M9" s="7">
        <v>50</v>
      </c>
      <c r="N9" s="7">
        <v>80</v>
      </c>
      <c r="O9" s="7">
        <v>50</v>
      </c>
      <c r="P9" s="8">
        <v>100</v>
      </c>
      <c r="Q9" s="2"/>
      <c r="R9" s="27"/>
    </row>
    <row r="10" spans="1:18">
      <c r="A10" s="102">
        <v>34</v>
      </c>
      <c r="B10" s="114">
        <v>71020018</v>
      </c>
      <c r="C10" s="115" t="s">
        <v>64</v>
      </c>
      <c r="D10" s="93">
        <v>1</v>
      </c>
      <c r="E10" s="103">
        <v>0</v>
      </c>
      <c r="F10" s="104">
        <v>0</v>
      </c>
      <c r="G10" s="94">
        <v>0</v>
      </c>
      <c r="H10" s="94">
        <v>1</v>
      </c>
      <c r="I10" s="94">
        <v>0</v>
      </c>
      <c r="J10" s="105">
        <f>ROUNDUP((SUM(E10:I10)*25/60),0)</f>
        <v>1</v>
      </c>
      <c r="K10" s="96">
        <v>0</v>
      </c>
      <c r="L10" s="100">
        <f>ROUNDUP((K10*25/40),0)</f>
        <v>0</v>
      </c>
      <c r="M10" s="98">
        <f>SUM(J10,L10)</f>
        <v>1</v>
      </c>
      <c r="N10" s="98">
        <v>0</v>
      </c>
      <c r="O10" s="98">
        <f>ROUNDUP(((N10/80)*50),0)</f>
        <v>0</v>
      </c>
      <c r="P10" s="98">
        <f>SUM(M10:O10)</f>
        <v>1</v>
      </c>
      <c r="Q10" s="98"/>
      <c r="R10" s="27"/>
    </row>
    <row r="11" spans="1:18">
      <c r="A11" s="102">
        <v>35</v>
      </c>
      <c r="B11" s="114">
        <v>91420217</v>
      </c>
      <c r="C11" s="116" t="s">
        <v>65</v>
      </c>
      <c r="D11" s="93">
        <v>1</v>
      </c>
      <c r="E11" s="103">
        <v>1</v>
      </c>
      <c r="F11" s="104">
        <v>3</v>
      </c>
      <c r="G11" s="94">
        <v>0</v>
      </c>
      <c r="H11" s="94">
        <v>3</v>
      </c>
      <c r="I11" s="94">
        <v>1</v>
      </c>
      <c r="J11" s="105">
        <f t="shared" ref="J11:J13" si="0">ROUNDUP((SUM(E11:I11)*25/60),0)</f>
        <v>4</v>
      </c>
      <c r="K11" s="96">
        <v>0</v>
      </c>
      <c r="L11" s="100">
        <f t="shared" ref="L11:L13" si="1">ROUNDUP((K11*25/40),0)</f>
        <v>0</v>
      </c>
      <c r="M11" s="98">
        <f t="shared" ref="M11:M13" si="2">SUM(J11,L11)</f>
        <v>4</v>
      </c>
      <c r="N11" s="98">
        <v>0</v>
      </c>
      <c r="O11" s="98">
        <f t="shared" ref="O11:O13" si="3">ROUNDUP(((N11/80)*50),0)</f>
        <v>0</v>
      </c>
      <c r="P11" s="98">
        <f t="shared" ref="P11:P13" si="4">SUM(M11:O11)</f>
        <v>4</v>
      </c>
      <c r="Q11" s="98"/>
      <c r="R11" s="27"/>
    </row>
    <row r="12" spans="1:18">
      <c r="A12" s="102">
        <v>36</v>
      </c>
      <c r="B12" s="114">
        <v>91420281</v>
      </c>
      <c r="C12" s="116" t="s">
        <v>66</v>
      </c>
      <c r="D12" s="93">
        <v>0</v>
      </c>
      <c r="E12" s="103">
        <v>1</v>
      </c>
      <c r="F12" s="104">
        <v>0</v>
      </c>
      <c r="G12" s="94">
        <v>5</v>
      </c>
      <c r="H12" s="94">
        <v>5</v>
      </c>
      <c r="I12" s="94">
        <v>1</v>
      </c>
      <c r="J12" s="105">
        <f t="shared" si="0"/>
        <v>5</v>
      </c>
      <c r="K12" s="96">
        <v>3</v>
      </c>
      <c r="L12" s="100">
        <f t="shared" si="1"/>
        <v>2</v>
      </c>
      <c r="M12" s="98">
        <f t="shared" si="2"/>
        <v>7</v>
      </c>
      <c r="N12" s="98">
        <v>0</v>
      </c>
      <c r="O12" s="98">
        <f t="shared" si="3"/>
        <v>0</v>
      </c>
      <c r="P12" s="98">
        <f t="shared" si="4"/>
        <v>7</v>
      </c>
      <c r="Q12" s="98"/>
      <c r="R12" s="27"/>
    </row>
    <row r="13" spans="1:18">
      <c r="A13" s="102">
        <v>37</v>
      </c>
      <c r="B13" s="114">
        <v>91420333</v>
      </c>
      <c r="C13" s="116" t="s">
        <v>67</v>
      </c>
      <c r="D13" s="93">
        <v>0</v>
      </c>
      <c r="E13" s="103">
        <v>1</v>
      </c>
      <c r="F13" s="104">
        <v>6</v>
      </c>
      <c r="G13" s="94">
        <v>0</v>
      </c>
      <c r="H13" s="94">
        <v>6</v>
      </c>
      <c r="I13" s="94">
        <v>1</v>
      </c>
      <c r="J13" s="105">
        <f t="shared" si="0"/>
        <v>6</v>
      </c>
      <c r="K13" s="96">
        <v>2</v>
      </c>
      <c r="L13" s="100">
        <f t="shared" si="1"/>
        <v>2</v>
      </c>
      <c r="M13" s="98">
        <f t="shared" si="2"/>
        <v>8</v>
      </c>
      <c r="N13" s="98">
        <v>0</v>
      </c>
      <c r="O13" s="98">
        <f t="shared" si="3"/>
        <v>0</v>
      </c>
      <c r="P13" s="98">
        <f t="shared" si="4"/>
        <v>8</v>
      </c>
      <c r="Q13" s="98"/>
      <c r="R13" s="27"/>
    </row>
    <row r="14" spans="1:18">
      <c r="A14" s="108"/>
      <c r="B14" s="109"/>
      <c r="C14" s="134"/>
      <c r="D14" s="134"/>
      <c r="E14" s="110"/>
      <c r="F14" s="110"/>
      <c r="G14" s="110"/>
      <c r="H14" s="111"/>
      <c r="I14" s="111"/>
      <c r="J14" s="111"/>
      <c r="K14" s="110"/>
      <c r="L14" s="113"/>
      <c r="M14" s="112"/>
      <c r="N14" s="112"/>
      <c r="O14" s="112"/>
      <c r="P14" s="112"/>
      <c r="Q14" s="112"/>
      <c r="R14" s="27"/>
    </row>
    <row r="15" spans="1:18">
      <c r="A15" s="108"/>
      <c r="B15" s="109"/>
      <c r="C15" s="134"/>
      <c r="D15" s="134"/>
      <c r="E15" s="110"/>
      <c r="F15" s="110"/>
      <c r="G15" s="110"/>
      <c r="H15" s="111"/>
      <c r="I15" s="111"/>
      <c r="J15" s="111"/>
      <c r="K15" s="110"/>
      <c r="L15" s="113"/>
      <c r="M15" s="112"/>
      <c r="N15" s="112"/>
      <c r="O15" s="112"/>
      <c r="P15" s="112"/>
      <c r="Q15" s="112"/>
      <c r="R15" s="83"/>
    </row>
    <row r="16" spans="1:18">
      <c r="A16" s="108"/>
      <c r="B16" s="109"/>
      <c r="C16" s="134"/>
      <c r="D16" s="134"/>
      <c r="E16" s="110"/>
      <c r="F16" s="110"/>
      <c r="G16" s="110"/>
      <c r="H16" s="111"/>
      <c r="I16" s="111"/>
      <c r="J16" s="111"/>
      <c r="K16" s="110"/>
      <c r="L16" s="113"/>
      <c r="M16" s="112"/>
      <c r="N16" s="112"/>
      <c r="O16" s="112"/>
      <c r="P16" s="112"/>
      <c r="Q16" s="112"/>
      <c r="R16" s="85"/>
    </row>
    <row r="17" spans="1:18">
      <c r="A17" s="108"/>
      <c r="B17" s="109"/>
      <c r="C17" s="134"/>
      <c r="D17" s="134"/>
      <c r="E17" s="110"/>
      <c r="F17" s="110"/>
      <c r="G17" s="110"/>
      <c r="H17" s="111"/>
      <c r="I17" s="111"/>
      <c r="J17" s="111"/>
      <c r="K17" s="110"/>
      <c r="L17" s="113"/>
      <c r="M17" s="112"/>
      <c r="N17" s="112"/>
      <c r="O17" s="112"/>
      <c r="P17" s="112"/>
      <c r="Q17" s="112"/>
      <c r="R17" s="85"/>
    </row>
    <row r="18" spans="1:18">
      <c r="A18" s="108"/>
      <c r="B18" s="109"/>
      <c r="C18" s="134"/>
      <c r="D18" s="134"/>
      <c r="E18" s="110"/>
      <c r="F18" s="110"/>
      <c r="G18" s="110"/>
      <c r="H18" s="111"/>
      <c r="I18" s="111"/>
      <c r="J18" s="111"/>
      <c r="K18" s="110"/>
      <c r="L18" s="113"/>
      <c r="M18" s="112"/>
      <c r="N18" s="112"/>
      <c r="O18" s="112"/>
      <c r="P18" s="112"/>
      <c r="Q18" s="112"/>
      <c r="R18" s="83"/>
    </row>
    <row r="19" spans="1:18">
      <c r="A19" s="108"/>
      <c r="B19" s="109"/>
      <c r="C19" s="134"/>
      <c r="D19" s="134"/>
      <c r="E19" s="110"/>
      <c r="F19" s="110"/>
      <c r="G19" s="110"/>
      <c r="H19" s="111"/>
      <c r="I19" s="111"/>
      <c r="J19" s="111"/>
      <c r="K19" s="110"/>
      <c r="L19" s="113"/>
      <c r="M19" s="112"/>
      <c r="N19" s="112"/>
      <c r="O19" s="112"/>
      <c r="P19" s="112"/>
      <c r="Q19" s="112"/>
      <c r="R19" s="83"/>
    </row>
    <row r="20" spans="1:18">
      <c r="A20" s="108"/>
      <c r="B20" s="109"/>
      <c r="C20" s="134"/>
      <c r="D20" s="134"/>
      <c r="E20" s="110"/>
      <c r="F20" s="110"/>
      <c r="G20" s="110"/>
      <c r="H20" s="111"/>
      <c r="I20" s="111"/>
      <c r="J20" s="111"/>
      <c r="K20" s="110"/>
      <c r="L20" s="113"/>
      <c r="M20" s="112"/>
      <c r="N20" s="112"/>
      <c r="O20" s="112"/>
      <c r="P20" s="112"/>
      <c r="Q20" s="112"/>
      <c r="R20" s="27"/>
    </row>
    <row r="21" spans="1:18">
      <c r="A21" s="108"/>
      <c r="B21" s="109"/>
      <c r="C21" s="134"/>
      <c r="D21" s="134"/>
      <c r="E21" s="110"/>
      <c r="F21" s="110"/>
      <c r="G21" s="110"/>
      <c r="H21" s="111"/>
      <c r="I21" s="111"/>
      <c r="J21" s="111"/>
      <c r="K21" s="110"/>
      <c r="L21" s="113"/>
      <c r="M21" s="112"/>
      <c r="N21" s="112"/>
      <c r="O21" s="112"/>
      <c r="P21" s="112"/>
      <c r="Q21" s="112"/>
      <c r="R21" s="27"/>
    </row>
    <row r="22" spans="1:18">
      <c r="A22" s="108"/>
      <c r="B22" s="109"/>
      <c r="C22" s="134"/>
      <c r="D22" s="134"/>
      <c r="E22" s="110"/>
      <c r="F22" s="110"/>
      <c r="G22" s="110"/>
      <c r="H22" s="111"/>
      <c r="I22" s="111"/>
      <c r="J22" s="111"/>
      <c r="K22" s="110"/>
      <c r="L22" s="113"/>
      <c r="M22" s="112"/>
      <c r="N22" s="112"/>
      <c r="O22" s="112"/>
      <c r="P22" s="112"/>
      <c r="Q22" s="112"/>
      <c r="R22" s="27"/>
    </row>
    <row r="23" spans="1:18">
      <c r="A23" s="108"/>
      <c r="B23" s="109"/>
      <c r="C23" s="134"/>
      <c r="D23" s="134"/>
      <c r="E23" s="110"/>
      <c r="F23" s="110"/>
      <c r="G23" s="110"/>
      <c r="H23" s="111"/>
      <c r="I23" s="111"/>
      <c r="J23" s="111"/>
      <c r="K23" s="110"/>
      <c r="L23" s="113"/>
      <c r="M23" s="112"/>
      <c r="N23" s="112"/>
      <c r="O23" s="112"/>
      <c r="P23" s="112"/>
      <c r="Q23" s="112"/>
      <c r="R23" s="27"/>
    </row>
    <row r="24" spans="1:18">
      <c r="A24" s="108"/>
      <c r="B24" s="109"/>
      <c r="C24" s="134"/>
      <c r="D24" s="134"/>
      <c r="E24" s="110"/>
      <c r="F24" s="110"/>
      <c r="G24" s="110"/>
      <c r="H24" s="111"/>
      <c r="I24" s="111"/>
      <c r="J24" s="111"/>
      <c r="K24" s="110"/>
      <c r="L24" s="113"/>
      <c r="M24" s="112"/>
      <c r="N24" s="112"/>
      <c r="O24" s="112"/>
      <c r="P24" s="112"/>
      <c r="Q24" s="112"/>
      <c r="R24" s="27"/>
    </row>
    <row r="25" spans="1:18">
      <c r="A25" s="108"/>
      <c r="B25" s="109"/>
      <c r="C25" s="134"/>
      <c r="D25" s="134"/>
      <c r="E25" s="110"/>
      <c r="F25" s="110"/>
      <c r="G25" s="110"/>
      <c r="H25" s="111"/>
      <c r="I25" s="111"/>
      <c r="J25" s="111"/>
      <c r="K25" s="110"/>
      <c r="L25" s="113"/>
      <c r="M25" s="112"/>
      <c r="N25" s="112"/>
      <c r="O25" s="112"/>
      <c r="P25" s="112"/>
      <c r="Q25" s="112"/>
      <c r="R25" s="27"/>
    </row>
    <row r="26" spans="1:18">
      <c r="A26" s="108"/>
      <c r="B26" s="109"/>
      <c r="C26" s="134"/>
      <c r="D26" s="134"/>
      <c r="E26" s="110"/>
      <c r="F26" s="110"/>
      <c r="G26" s="110"/>
      <c r="H26" s="111"/>
      <c r="I26" s="111"/>
      <c r="J26" s="111"/>
      <c r="K26" s="110"/>
      <c r="L26" s="113"/>
      <c r="M26" s="112"/>
      <c r="N26" s="112"/>
      <c r="O26" s="112"/>
      <c r="P26" s="112"/>
      <c r="Q26" s="112"/>
      <c r="R26" s="27"/>
    </row>
    <row r="27" spans="1:18">
      <c r="A27" s="108"/>
      <c r="B27" s="109"/>
      <c r="C27" s="134"/>
      <c r="D27" s="134"/>
      <c r="E27" s="110"/>
      <c r="F27" s="110"/>
      <c r="G27" s="110"/>
      <c r="H27" s="111"/>
      <c r="I27" s="111"/>
      <c r="J27" s="111"/>
      <c r="K27" s="110"/>
      <c r="L27" s="113"/>
      <c r="M27" s="112"/>
      <c r="N27" s="112"/>
      <c r="O27" s="112"/>
      <c r="P27" s="112"/>
      <c r="Q27" s="112"/>
      <c r="R27" s="27"/>
    </row>
    <row r="28" spans="1:18">
      <c r="A28" s="108"/>
      <c r="B28" s="109"/>
      <c r="C28" s="134"/>
      <c r="D28" s="134"/>
      <c r="E28" s="110"/>
      <c r="F28" s="110"/>
      <c r="G28" s="110"/>
      <c r="H28" s="111"/>
      <c r="I28" s="111"/>
      <c r="J28" s="111"/>
      <c r="K28" s="110"/>
      <c r="L28" s="113"/>
      <c r="M28" s="112"/>
      <c r="N28" s="112"/>
      <c r="O28" s="112"/>
      <c r="P28" s="112"/>
      <c r="Q28" s="112"/>
      <c r="R28" s="27"/>
    </row>
    <row r="29" spans="1:18">
      <c r="A29" s="108"/>
      <c r="B29" s="109"/>
      <c r="C29" s="134"/>
      <c r="D29" s="134"/>
      <c r="E29" s="110"/>
      <c r="F29" s="110"/>
      <c r="G29" s="110"/>
      <c r="H29" s="111"/>
      <c r="I29" s="111"/>
      <c r="J29" s="111"/>
      <c r="K29" s="110"/>
      <c r="L29" s="113"/>
      <c r="M29" s="112"/>
      <c r="N29" s="112"/>
      <c r="O29" s="112"/>
      <c r="P29" s="112"/>
      <c r="Q29" s="113"/>
      <c r="R29" s="27"/>
    </row>
    <row r="30" spans="1:18">
      <c r="A30" s="108"/>
      <c r="B30" s="109"/>
      <c r="C30" s="134"/>
      <c r="D30" s="134"/>
      <c r="E30" s="110"/>
      <c r="F30" s="110"/>
      <c r="G30" s="110"/>
      <c r="H30" s="111"/>
      <c r="I30" s="111"/>
      <c r="J30" s="111"/>
      <c r="K30" s="110"/>
      <c r="L30" s="113"/>
      <c r="M30" s="112"/>
      <c r="N30" s="112"/>
      <c r="O30" s="112"/>
      <c r="P30" s="112"/>
      <c r="Q30" s="113"/>
      <c r="R30" s="27"/>
    </row>
    <row r="31" spans="1:18">
      <c r="A31" s="108"/>
      <c r="B31" s="109"/>
      <c r="C31" s="134"/>
      <c r="D31" s="134"/>
      <c r="E31" s="110"/>
      <c r="F31" s="110"/>
      <c r="G31" s="110"/>
      <c r="H31" s="111"/>
      <c r="I31" s="111"/>
      <c r="J31" s="111"/>
      <c r="K31" s="110"/>
      <c r="L31" s="113"/>
      <c r="M31" s="112"/>
      <c r="N31" s="112"/>
      <c r="O31" s="112"/>
      <c r="P31" s="112"/>
      <c r="Q31" s="113"/>
      <c r="R31" s="27"/>
    </row>
    <row r="32" spans="1:18" ht="26.25">
      <c r="A32" s="60"/>
      <c r="B32" s="35"/>
      <c r="C32" s="35"/>
      <c r="D32" s="78"/>
      <c r="E32" s="78"/>
      <c r="F32" s="78"/>
      <c r="G32" s="78"/>
      <c r="H32" s="79"/>
      <c r="I32" s="79"/>
      <c r="J32" s="27"/>
      <c r="K32" s="27"/>
      <c r="L32" s="95"/>
      <c r="M32" s="27"/>
      <c r="N32" s="78"/>
      <c r="O32" s="78"/>
      <c r="P32" s="78"/>
      <c r="Q32" s="27"/>
      <c r="R32" s="27"/>
    </row>
    <row r="33" spans="1:18" ht="21">
      <c r="A33" s="61" t="s">
        <v>48</v>
      </c>
      <c r="B33" s="62"/>
      <c r="C33" s="62"/>
      <c r="D33" s="80"/>
      <c r="E33" s="80"/>
      <c r="F33" s="80"/>
      <c r="G33" s="80"/>
      <c r="H33" s="78"/>
      <c r="I33" s="78"/>
      <c r="J33" s="27"/>
      <c r="K33" s="27"/>
      <c r="L33" s="95"/>
      <c r="M33" s="27"/>
      <c r="N33" s="81" t="s">
        <v>54</v>
      </c>
      <c r="O33" s="81"/>
      <c r="P33" s="80"/>
      <c r="Q33" s="27"/>
      <c r="R33" s="27"/>
    </row>
    <row r="34" spans="1:18" ht="20.25">
      <c r="A34" s="61" t="s">
        <v>49</v>
      </c>
      <c r="B34" s="61"/>
      <c r="C34" s="61"/>
      <c r="D34" s="81"/>
      <c r="E34" s="81"/>
      <c r="F34" s="81"/>
      <c r="G34" s="81"/>
      <c r="H34" s="78"/>
      <c r="I34" s="78"/>
      <c r="J34" s="27"/>
      <c r="K34" s="27"/>
      <c r="L34" s="27"/>
      <c r="M34" s="27"/>
      <c r="N34" s="81" t="s">
        <v>50</v>
      </c>
      <c r="O34" s="81"/>
      <c r="P34" s="81"/>
      <c r="Q34" s="27"/>
      <c r="R34" s="27"/>
    </row>
    <row r="35" spans="1:18">
      <c r="A35" s="27"/>
      <c r="B35" s="28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>
      <c r="A36" s="27"/>
      <c r="B36" s="28"/>
      <c r="C36" s="2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</sheetData>
  <mergeCells count="25">
    <mergeCell ref="C31:D31"/>
    <mergeCell ref="C14:D14"/>
    <mergeCell ref="C27:D27"/>
    <mergeCell ref="C28:D28"/>
    <mergeCell ref="C29:D29"/>
    <mergeCell ref="C30:D30"/>
    <mergeCell ref="C25:D25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7:A9"/>
    <mergeCell ref="B7:C8"/>
    <mergeCell ref="D7:M7"/>
    <mergeCell ref="N7:Q7"/>
    <mergeCell ref="N3:Q3"/>
    <mergeCell ref="D4:H4"/>
    <mergeCell ref="D8:I8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G17" sqref="G17"/>
    </sheetView>
  </sheetViews>
  <sheetFormatPr defaultRowHeight="15"/>
  <cols>
    <col min="1" max="1" width="15.28515625" customWidth="1"/>
  </cols>
  <sheetData>
    <row r="1" spans="1:14" ht="20.25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0.25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2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7.75">
      <c r="A4" s="32"/>
      <c r="B4" s="33"/>
      <c r="C4" s="33"/>
      <c r="D4" s="33"/>
      <c r="E4" s="140"/>
      <c r="F4" s="140"/>
      <c r="G4" s="140"/>
      <c r="H4" s="140"/>
      <c r="I4" s="140"/>
      <c r="J4" s="140"/>
      <c r="K4" s="140"/>
      <c r="L4" s="34"/>
      <c r="M4" s="35"/>
      <c r="N4" s="35"/>
    </row>
    <row r="5" spans="1:14" ht="27.75">
      <c r="A5" s="32" t="s">
        <v>72</v>
      </c>
      <c r="B5" s="33"/>
      <c r="C5" s="33"/>
      <c r="D5" s="33"/>
      <c r="E5" s="140" t="s">
        <v>26</v>
      </c>
      <c r="F5" s="140"/>
      <c r="G5" s="140"/>
      <c r="H5" s="140"/>
      <c r="I5" s="140"/>
      <c r="J5" s="140"/>
      <c r="K5" s="140"/>
      <c r="L5" s="34" t="s">
        <v>53</v>
      </c>
      <c r="M5" s="35"/>
      <c r="N5" s="35"/>
    </row>
    <row r="6" spans="1:14" ht="15.75">
      <c r="A6" s="32" t="s">
        <v>71</v>
      </c>
      <c r="B6" s="34"/>
      <c r="C6" s="34"/>
      <c r="D6" s="34"/>
      <c r="E6" s="34"/>
      <c r="F6" s="34"/>
      <c r="G6" s="34"/>
      <c r="H6" s="36" t="s">
        <v>69</v>
      </c>
      <c r="I6" s="37"/>
      <c r="J6" s="37"/>
      <c r="K6" s="38"/>
      <c r="L6" s="36"/>
      <c r="M6" s="38"/>
      <c r="N6" s="38"/>
    </row>
    <row r="7" spans="1:14" ht="15.75">
      <c r="A7" s="39" t="s">
        <v>27</v>
      </c>
      <c r="B7" s="34"/>
      <c r="C7" s="34"/>
      <c r="D7" s="34"/>
      <c r="E7" s="34"/>
      <c r="F7" s="34"/>
      <c r="G7" s="34"/>
      <c r="H7" s="141" t="s">
        <v>51</v>
      </c>
      <c r="I7" s="141"/>
      <c r="J7" s="141"/>
      <c r="K7" s="141"/>
      <c r="L7" s="141"/>
      <c r="M7" s="141"/>
      <c r="N7" s="141"/>
    </row>
    <row r="8" spans="1:14" ht="15.75">
      <c r="A8" s="39" t="s">
        <v>70</v>
      </c>
      <c r="B8" s="40"/>
      <c r="C8" s="40"/>
      <c r="D8" s="40"/>
      <c r="E8" s="40"/>
      <c r="F8" s="40"/>
      <c r="G8" s="40"/>
      <c r="H8" s="63" t="s">
        <v>52</v>
      </c>
      <c r="I8" s="64"/>
      <c r="J8" s="65"/>
      <c r="K8" s="66"/>
      <c r="L8" s="40"/>
      <c r="M8" s="41"/>
      <c r="N8" s="38"/>
    </row>
    <row r="9" spans="1:14" ht="18.75">
      <c r="A9" s="137" t="s">
        <v>28</v>
      </c>
      <c r="B9" s="138"/>
      <c r="C9" s="42" t="s">
        <v>29</v>
      </c>
      <c r="D9" s="43" t="s">
        <v>30</v>
      </c>
      <c r="E9" s="43" t="s">
        <v>31</v>
      </c>
      <c r="F9" s="43" t="s">
        <v>32</v>
      </c>
      <c r="G9" s="43" t="s">
        <v>33</v>
      </c>
      <c r="H9" s="43" t="s">
        <v>34</v>
      </c>
      <c r="I9" s="43" t="s">
        <v>35</v>
      </c>
      <c r="J9" s="43" t="s">
        <v>36</v>
      </c>
      <c r="K9" s="43" t="s">
        <v>37</v>
      </c>
      <c r="L9" s="43" t="s">
        <v>38</v>
      </c>
      <c r="M9" s="43" t="s">
        <v>39</v>
      </c>
      <c r="N9" s="43" t="s">
        <v>40</v>
      </c>
    </row>
    <row r="10" spans="1:14" ht="18.75">
      <c r="A10" s="135" t="s">
        <v>41</v>
      </c>
      <c r="B10" s="44" t="s">
        <v>42</v>
      </c>
      <c r="C10" s="42"/>
      <c r="D10" s="43">
        <v>80</v>
      </c>
      <c r="E10" s="43">
        <v>70</v>
      </c>
      <c r="F10" s="43">
        <v>61</v>
      </c>
      <c r="G10" s="43">
        <v>60</v>
      </c>
      <c r="H10" s="43">
        <v>50</v>
      </c>
      <c r="I10" s="43">
        <v>53</v>
      </c>
      <c r="J10" s="43">
        <v>44</v>
      </c>
      <c r="K10" s="43">
        <v>39</v>
      </c>
      <c r="L10" s="43">
        <v>34</v>
      </c>
      <c r="M10" s="43"/>
      <c r="N10" s="43"/>
    </row>
    <row r="11" spans="1:14" ht="18.75">
      <c r="A11" s="136"/>
      <c r="B11" s="44" t="s">
        <v>43</v>
      </c>
      <c r="C11" s="42"/>
      <c r="D11" s="45">
        <v>100</v>
      </c>
      <c r="E11" s="45">
        <v>80</v>
      </c>
      <c r="F11" s="45">
        <v>69</v>
      </c>
      <c r="G11" s="45">
        <v>55</v>
      </c>
      <c r="H11" s="45">
        <v>54</v>
      </c>
      <c r="I11" s="45">
        <v>45</v>
      </c>
      <c r="J11" s="45">
        <v>40</v>
      </c>
      <c r="K11" s="45">
        <v>35</v>
      </c>
      <c r="L11" s="45">
        <v>0</v>
      </c>
      <c r="M11" s="46"/>
      <c r="N11" s="46"/>
    </row>
    <row r="12" spans="1:14" ht="18.75">
      <c r="A12" s="137" t="s">
        <v>44</v>
      </c>
      <c r="B12" s="138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>
      <c r="A13" s="139"/>
      <c r="B13" s="139"/>
      <c r="C13" s="139"/>
      <c r="D13" s="139"/>
      <c r="E13" s="139"/>
      <c r="F13" s="49"/>
      <c r="G13" s="50"/>
      <c r="H13" s="50"/>
      <c r="I13" s="50"/>
      <c r="J13" s="51" t="s">
        <v>45</v>
      </c>
      <c r="K13" s="35"/>
      <c r="L13" s="35"/>
      <c r="M13" s="35"/>
      <c r="N13" s="35"/>
    </row>
    <row r="14" spans="1:14" ht="15.75">
      <c r="A14" s="139"/>
      <c r="B14" s="139"/>
      <c r="C14" s="139"/>
      <c r="D14" s="139"/>
      <c r="E14" s="139"/>
      <c r="F14" s="52"/>
      <c r="G14" s="53"/>
      <c r="H14" s="54"/>
      <c r="I14" s="54"/>
      <c r="J14" s="55" t="s">
        <v>46</v>
      </c>
      <c r="K14" s="35"/>
      <c r="L14" s="35"/>
      <c r="M14" s="35"/>
      <c r="N14" s="35"/>
    </row>
    <row r="15" spans="1:14" ht="19.5">
      <c r="A15" s="67"/>
      <c r="B15" s="56"/>
      <c r="C15" s="56"/>
      <c r="D15" s="57"/>
      <c r="E15" s="57"/>
      <c r="F15" s="58"/>
      <c r="G15" s="53"/>
      <c r="H15" s="54"/>
      <c r="I15" s="54"/>
      <c r="J15" s="35"/>
      <c r="K15" s="35"/>
      <c r="L15" s="35" t="s">
        <v>47</v>
      </c>
      <c r="M15" s="35"/>
      <c r="N15" s="35"/>
    </row>
    <row r="16" spans="1:14" ht="19.5">
      <c r="A16" s="67"/>
      <c r="B16" s="56"/>
      <c r="C16" s="56"/>
      <c r="D16" s="59"/>
      <c r="E16" s="59"/>
      <c r="F16" s="58"/>
      <c r="G16" s="53"/>
      <c r="H16" s="54"/>
      <c r="I16" s="54"/>
      <c r="J16" s="35"/>
      <c r="K16" s="35"/>
      <c r="L16" s="35"/>
      <c r="M16" s="35"/>
      <c r="N16" s="35"/>
    </row>
    <row r="17" spans="1:14" ht="19.5">
      <c r="A17" s="67"/>
      <c r="B17" s="56"/>
      <c r="C17" s="56"/>
      <c r="D17" s="58"/>
      <c r="E17" s="58"/>
      <c r="F17" s="58"/>
      <c r="G17" s="53"/>
      <c r="H17" s="54"/>
      <c r="I17" s="54"/>
      <c r="J17" s="35"/>
      <c r="K17" s="35"/>
      <c r="L17" s="35"/>
      <c r="M17" s="35"/>
      <c r="N17" s="35"/>
    </row>
    <row r="18" spans="1:14" ht="19.5">
      <c r="A18" s="67"/>
      <c r="B18" s="56"/>
      <c r="C18" s="56"/>
      <c r="D18" s="35"/>
      <c r="E18" s="35"/>
      <c r="F18" s="35"/>
      <c r="G18" s="54"/>
      <c r="H18" s="54"/>
      <c r="I18" s="54"/>
      <c r="J18" s="54"/>
      <c r="K18" s="54"/>
      <c r="L18" s="35"/>
      <c r="M18" s="35"/>
      <c r="N18" s="35"/>
    </row>
    <row r="19" spans="1:14" ht="26.25">
      <c r="A19" s="60"/>
      <c r="B19" s="35"/>
      <c r="C19" s="35"/>
      <c r="D19" s="35"/>
      <c r="E19" s="35"/>
      <c r="F19" s="54"/>
      <c r="G19" s="54"/>
      <c r="H19" s="54"/>
      <c r="I19" s="54"/>
      <c r="J19" s="54"/>
      <c r="K19" s="54"/>
      <c r="L19" s="35"/>
      <c r="M19" s="35"/>
      <c r="N19" s="35"/>
    </row>
    <row r="20" spans="1:14" ht="21">
      <c r="A20" s="61" t="s">
        <v>48</v>
      </c>
      <c r="B20" s="62"/>
      <c r="C20" s="62"/>
      <c r="D20" s="62"/>
      <c r="E20" s="62"/>
      <c r="F20" s="35"/>
      <c r="G20" s="35"/>
      <c r="H20" s="35"/>
      <c r="I20" s="35"/>
      <c r="J20" s="61"/>
      <c r="K20" s="61"/>
      <c r="L20" s="35"/>
      <c r="M20" s="61" t="s">
        <v>54</v>
      </c>
      <c r="N20" s="62"/>
    </row>
    <row r="21" spans="1:14" ht="20.25">
      <c r="A21" s="61" t="s">
        <v>49</v>
      </c>
      <c r="B21" s="61"/>
      <c r="C21" s="61"/>
      <c r="D21" s="61"/>
      <c r="E21" s="61"/>
      <c r="F21" s="35"/>
      <c r="G21" s="35"/>
      <c r="H21" s="35"/>
      <c r="I21" s="35"/>
      <c r="J21" s="61"/>
      <c r="K21" s="61"/>
      <c r="L21" s="35"/>
      <c r="M21" s="61" t="s">
        <v>50</v>
      </c>
      <c r="N21" s="61"/>
    </row>
  </sheetData>
  <mergeCells count="9">
    <mergeCell ref="A10:A11"/>
    <mergeCell ref="A12:B12"/>
    <mergeCell ref="A13:E14"/>
    <mergeCell ref="A1:N1"/>
    <mergeCell ref="A2:N2"/>
    <mergeCell ref="E4:K4"/>
    <mergeCell ref="E5:K5"/>
    <mergeCell ref="H7:N7"/>
    <mergeCell ref="A9:B9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2015-07-03T07:11:42Z</dcterms:modified>
</cp:coreProperties>
</file>