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835\Desktop\"/>
    </mc:Choice>
  </mc:AlternateContent>
  <bookViews>
    <workbookView xWindow="0" yWindow="0" windowWidth="19260" windowHeight="7380"/>
  </bookViews>
  <sheets>
    <sheet name="export" sheetId="2" r:id="rId1"/>
  </sheets>
  <calcPr calcId="152511"/>
</workbook>
</file>

<file path=xl/calcChain.xml><?xml version="1.0" encoding="utf-8"?>
<calcChain xmlns="http://schemas.openxmlformats.org/spreadsheetml/2006/main">
  <c r="N13" i="2" l="1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2" i="2"/>
  <c r="N11" i="2"/>
  <c r="N1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M10" i="2"/>
  <c r="K1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A21" i="2" l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</calcChain>
</file>

<file path=xl/sharedStrings.xml><?xml version="1.0" encoding="utf-8"?>
<sst xmlns="http://schemas.openxmlformats.org/spreadsheetml/2006/main" count="65" uniqueCount="63">
  <si>
    <t>University of Managment and Technology</t>
  </si>
  <si>
    <t>Control No:_________</t>
  </si>
  <si>
    <t>Office of Controller of Examination</t>
  </si>
  <si>
    <t xml:space="preserve">Award List </t>
  </si>
  <si>
    <t>S.No</t>
  </si>
  <si>
    <t xml:space="preserve">Participant Id: </t>
  </si>
  <si>
    <t>Participant Name:</t>
  </si>
  <si>
    <t xml:space="preserve">Total Marks </t>
  </si>
  <si>
    <t>Grade</t>
  </si>
  <si>
    <t>HUSNAIN TARIQ KASANA</t>
  </si>
  <si>
    <t>MUHAMMAD HUSNAIN ABBAS</t>
  </si>
  <si>
    <t>HAMZA FAROOQ</t>
  </si>
  <si>
    <t>MUHAMMAD TALHA</t>
  </si>
  <si>
    <t>MUHAMMAD MOIZ</t>
  </si>
  <si>
    <t>REHAN AHMAD</t>
  </si>
  <si>
    <t>SYED ASDAQ ANWAR</t>
  </si>
  <si>
    <t>AHAD BUTT</t>
  </si>
  <si>
    <t>ZAIN UL ABIDEEN</t>
  </si>
  <si>
    <t>HADIQA AMJAD</t>
  </si>
  <si>
    <t>MOHAMMAD NOUMAN</t>
  </si>
  <si>
    <t>MOHSIN ALI</t>
  </si>
  <si>
    <t>HASSAN MOHYUDDIN</t>
  </si>
  <si>
    <t>ARBAZ JEHAN KHAN</t>
  </si>
  <si>
    <t>UMAIR ALI</t>
  </si>
  <si>
    <t>BILAL ARIF</t>
  </si>
  <si>
    <t>TALHA RAUF PITAFI</t>
  </si>
  <si>
    <t>ZAKIR ABBAS</t>
  </si>
  <si>
    <t>AQSA ABDULLAH</t>
  </si>
  <si>
    <t>MEHMOOD UL HASSAN</t>
  </si>
  <si>
    <t>FARRAKH MUSHTAQ</t>
  </si>
  <si>
    <t>ASAD ULLAH YOUNAS</t>
  </si>
  <si>
    <t>SAAD ISLAM</t>
  </si>
  <si>
    <t>RAJESH KUMAR</t>
  </si>
  <si>
    <t>USAMA SALEEM</t>
  </si>
  <si>
    <t>OMER SHAHID</t>
  </si>
  <si>
    <t>ALISHEY FARRUKH</t>
  </si>
  <si>
    <t>MUHAMMAD HUSSAIN MEHDI</t>
  </si>
  <si>
    <t>AWAIS MURTZA</t>
  </si>
  <si>
    <t>MOHSIN ALI RAJPUT</t>
  </si>
  <si>
    <t>SAJJAD ALI</t>
  </si>
  <si>
    <t>GHULAM HASSAN WARRAICH</t>
  </si>
  <si>
    <t>MUHAMMAD BIN TARIQ</t>
  </si>
  <si>
    <t>ABDUL WAHAAB</t>
  </si>
  <si>
    <t>HAFIZ USAMA HAMEED</t>
  </si>
  <si>
    <t>MUHAMMAD MOHSIN</t>
  </si>
  <si>
    <t>MUHAMMAD UMAR QAYYUM</t>
  </si>
  <si>
    <t>NOMAN LIAQAT</t>
  </si>
  <si>
    <t>__________________</t>
  </si>
  <si>
    <t>MUHAMMAD ARSLAN</t>
  </si>
  <si>
    <r>
      <t>Program:</t>
    </r>
    <r>
      <rPr>
        <sz val="18"/>
        <color theme="1"/>
        <rFont val="Calibri"/>
        <family val="2"/>
        <scheme val="minor"/>
      </rPr>
      <t xml:space="preserve"> BS-EE</t>
    </r>
  </si>
  <si>
    <r>
      <t>Semester:</t>
    </r>
    <r>
      <rPr>
        <sz val="18"/>
        <color theme="1"/>
        <rFont val="Calibri"/>
        <family val="2"/>
        <scheme val="minor"/>
      </rPr>
      <t xml:space="preserve"> Spring 2015</t>
    </r>
  </si>
  <si>
    <r>
      <t>Course Code:</t>
    </r>
    <r>
      <rPr>
        <sz val="18"/>
        <color theme="1"/>
        <rFont val="Calibri"/>
        <family val="2"/>
        <scheme val="minor"/>
      </rPr>
      <t xml:space="preserve"> CS151</t>
    </r>
  </si>
  <si>
    <r>
      <t>Section:</t>
    </r>
    <r>
      <rPr>
        <sz val="18"/>
        <color theme="1"/>
        <rFont val="Calibri"/>
        <family val="2"/>
        <scheme val="minor"/>
      </rPr>
      <t>B</t>
    </r>
  </si>
  <si>
    <r>
      <t xml:space="preserve">Course Title: </t>
    </r>
    <r>
      <rPr>
        <sz val="18"/>
        <color theme="1"/>
        <rFont val="Calibri"/>
        <family val="2"/>
        <scheme val="minor"/>
      </rPr>
      <t>Object Oriented Programming</t>
    </r>
  </si>
  <si>
    <r>
      <t>Resource Person</t>
    </r>
    <r>
      <rPr>
        <sz val="18"/>
        <color theme="1"/>
        <rFont val="Calibri"/>
        <family val="2"/>
        <scheme val="minor"/>
      </rPr>
      <t>:_________</t>
    </r>
    <r>
      <rPr>
        <b/>
        <sz val="18"/>
        <color theme="1"/>
        <rFont val="Calibri"/>
        <family val="2"/>
        <scheme val="minor"/>
      </rPr>
      <t>_Dr Sajjad Shami</t>
    </r>
    <r>
      <rPr>
        <sz val="18"/>
        <color theme="1"/>
        <rFont val="Calibri"/>
        <family val="2"/>
        <scheme val="minor"/>
      </rPr>
      <t>__</t>
    </r>
  </si>
  <si>
    <r>
      <t>Email:__</t>
    </r>
    <r>
      <rPr>
        <sz val="18"/>
        <color theme="1"/>
        <rFont val="Calibri"/>
        <family val="2"/>
        <scheme val="minor"/>
      </rPr>
      <t>sajjad.shami@umt.edu.pk</t>
    </r>
  </si>
  <si>
    <t>Resource Person</t>
  </si>
  <si>
    <t>Quizes/Assignments</t>
  </si>
  <si>
    <t>Total (Best 5)</t>
  </si>
  <si>
    <t>Total Sessional(25)</t>
  </si>
  <si>
    <t>Sessional + Mid</t>
  </si>
  <si>
    <t>Final</t>
  </si>
  <si>
    <t>MidT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</si>
</sst>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33" borderId="10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6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center" wrapText="1"/>
    </xf>
    <xf numFmtId="0" fontId="18" fillId="34" borderId="10" xfId="0" applyFont="1" applyFill="1" applyBorder="1"/>
    <xf numFmtId="0" fontId="18" fillId="35" borderId="10" xfId="0" applyFont="1" applyFill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35" borderId="10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35" borderId="10" xfId="0" applyFont="1" applyFill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26193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tabSelected="1" view="pageBreakPreview" topLeftCell="A4" zoomScale="80" zoomScaleSheetLayoutView="80" workbookViewId="0">
      <selection activeCell="M10" sqref="M10"/>
    </sheetView>
  </sheetViews>
  <sheetFormatPr defaultRowHeight="23.25" x14ac:dyDescent="0.35"/>
  <cols>
    <col min="1" max="1" width="8.140625" style="2" bestFit="1" customWidth="1"/>
    <col min="2" max="2" width="21.28515625" style="2" customWidth="1"/>
    <col min="3" max="3" width="36.28515625" style="2" bestFit="1" customWidth="1"/>
    <col min="4" max="4" width="8.140625" style="2" customWidth="1"/>
    <col min="5" max="5" width="7.7109375" style="2" customWidth="1"/>
    <col min="6" max="7" width="8.42578125" style="2" customWidth="1"/>
    <col min="8" max="8" width="8.7109375" style="2" customWidth="1"/>
    <col min="9" max="9" width="8.42578125" style="2" customWidth="1"/>
    <col min="10" max="10" width="12" style="2" customWidth="1"/>
    <col min="11" max="11" width="13.42578125" style="2" customWidth="1"/>
    <col min="12" max="12" width="10.5703125" style="2" customWidth="1"/>
    <col min="13" max="13" width="8.42578125" style="2" customWidth="1"/>
    <col min="14" max="14" width="13.42578125" style="2" customWidth="1"/>
    <col min="15" max="15" width="8.28515625" style="2" bestFit="1" customWidth="1"/>
    <col min="16" max="16" width="8.28515625" style="2" customWidth="1"/>
    <col min="17" max="17" width="11.42578125" style="2" bestFit="1" customWidth="1"/>
    <col min="18" max="18" width="14.42578125" style="2" customWidth="1"/>
    <col min="19" max="16384" width="9.140625" style="2"/>
  </cols>
  <sheetData>
    <row r="1" spans="1:18" ht="22.5" customHeight="1" x14ac:dyDescent="0.35">
      <c r="A1" s="8"/>
      <c r="B1" s="8"/>
      <c r="C1" s="9" t="s">
        <v>0</v>
      </c>
      <c r="D1" s="9"/>
      <c r="E1" s="9"/>
      <c r="F1" s="9"/>
      <c r="G1" s="9"/>
      <c r="H1" s="9"/>
      <c r="I1" s="9"/>
      <c r="J1" s="9"/>
      <c r="K1" s="10" t="s">
        <v>1</v>
      </c>
      <c r="L1" s="10"/>
      <c r="M1" s="10"/>
      <c r="N1" s="10"/>
      <c r="O1" s="10"/>
      <c r="P1" s="10"/>
      <c r="Q1" s="10"/>
      <c r="R1" s="10"/>
    </row>
    <row r="2" spans="1:18" ht="17.25" customHeight="1" x14ac:dyDescent="0.35">
      <c r="A2" s="8"/>
      <c r="B2" s="8"/>
      <c r="C2" s="11" t="s">
        <v>2</v>
      </c>
      <c r="D2" s="11"/>
      <c r="E2" s="11"/>
      <c r="F2" s="11"/>
      <c r="G2" s="11"/>
      <c r="H2" s="11"/>
      <c r="I2" s="11"/>
      <c r="J2" s="11"/>
      <c r="K2" s="10" t="s">
        <v>49</v>
      </c>
      <c r="L2" s="10"/>
      <c r="M2" s="10"/>
      <c r="N2" s="10"/>
      <c r="O2" s="10"/>
      <c r="P2" s="10"/>
      <c r="Q2" s="10"/>
      <c r="R2" s="10"/>
    </row>
    <row r="3" spans="1:18" ht="19.5" customHeight="1" x14ac:dyDescent="0.35">
      <c r="A3" s="8"/>
      <c r="B3" s="8"/>
      <c r="C3" s="11" t="s">
        <v>3</v>
      </c>
      <c r="D3" s="11"/>
      <c r="E3" s="11"/>
      <c r="F3" s="11"/>
      <c r="G3" s="11"/>
      <c r="H3" s="11"/>
      <c r="I3" s="11"/>
      <c r="J3" s="11"/>
      <c r="K3" s="10" t="s">
        <v>50</v>
      </c>
      <c r="L3" s="10"/>
      <c r="M3" s="10"/>
      <c r="N3" s="10"/>
      <c r="O3" s="10"/>
      <c r="P3" s="10"/>
      <c r="Q3" s="10"/>
      <c r="R3" s="10"/>
    </row>
    <row r="4" spans="1:18" ht="24.75" customHeight="1" x14ac:dyDescent="0.35">
      <c r="A4" s="8"/>
      <c r="B4" s="8"/>
      <c r="C4" s="9"/>
      <c r="D4" s="9"/>
      <c r="E4" s="9"/>
      <c r="F4" s="9"/>
      <c r="G4" s="9"/>
      <c r="H4" s="9"/>
      <c r="I4" s="9"/>
      <c r="J4" s="9"/>
      <c r="K4" s="8"/>
      <c r="L4" s="8"/>
      <c r="M4" s="8"/>
      <c r="N4" s="8"/>
      <c r="O4" s="8"/>
      <c r="P4" s="8"/>
      <c r="Q4" s="8"/>
      <c r="R4" s="8"/>
    </row>
    <row r="5" spans="1:18" x14ac:dyDescent="0.35">
      <c r="A5" s="12" t="s">
        <v>51</v>
      </c>
      <c r="B5" s="12"/>
      <c r="C5" s="12"/>
      <c r="D5" s="12" t="s">
        <v>53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0" t="s">
        <v>52</v>
      </c>
      <c r="P5" s="10"/>
      <c r="Q5" s="10"/>
      <c r="R5" s="10"/>
    </row>
    <row r="6" spans="1:18" x14ac:dyDescent="0.3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8"/>
      <c r="P6" s="8"/>
      <c r="Q6" s="8"/>
      <c r="R6" s="8"/>
    </row>
    <row r="7" spans="1:18" ht="23.25" customHeight="1" x14ac:dyDescent="0.35">
      <c r="A7" s="12" t="s">
        <v>54</v>
      </c>
      <c r="B7" s="12"/>
      <c r="C7" s="12"/>
      <c r="D7" s="12"/>
      <c r="E7" s="12"/>
      <c r="F7" s="12"/>
      <c r="G7" s="12"/>
      <c r="H7" s="12"/>
      <c r="I7" s="12"/>
      <c r="J7" s="12"/>
      <c r="K7" s="7"/>
      <c r="L7" s="12" t="s">
        <v>55</v>
      </c>
      <c r="M7" s="12"/>
      <c r="N7" s="12"/>
      <c r="O7" s="12"/>
      <c r="P7" s="12"/>
      <c r="Q7" s="12"/>
      <c r="R7" s="12"/>
    </row>
    <row r="8" spans="1:18" ht="0.75" customHeight="1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36.75" customHeight="1" x14ac:dyDescent="0.35">
      <c r="A9" s="15" t="s">
        <v>4</v>
      </c>
      <c r="B9" s="15" t="s">
        <v>5</v>
      </c>
      <c r="C9" s="15" t="s">
        <v>6</v>
      </c>
      <c r="D9" s="17" t="s">
        <v>57</v>
      </c>
      <c r="E9" s="18"/>
      <c r="F9" s="18"/>
      <c r="G9" s="18"/>
      <c r="H9" s="18"/>
      <c r="I9" s="19"/>
      <c r="J9" s="25" t="s">
        <v>58</v>
      </c>
      <c r="K9" s="25" t="s">
        <v>59</v>
      </c>
      <c r="L9" s="25" t="s">
        <v>62</v>
      </c>
      <c r="M9" s="25" t="s">
        <v>62</v>
      </c>
      <c r="N9" s="26" t="s">
        <v>60</v>
      </c>
      <c r="O9" s="25" t="s">
        <v>61</v>
      </c>
      <c r="P9" s="25" t="s">
        <v>61</v>
      </c>
      <c r="Q9" s="25" t="s">
        <v>7</v>
      </c>
      <c r="R9" s="27" t="s">
        <v>8</v>
      </c>
    </row>
    <row r="10" spans="1:18" x14ac:dyDescent="0.35">
      <c r="A10" s="16"/>
      <c r="B10" s="16"/>
      <c r="C10" s="16"/>
      <c r="D10" s="28">
        <v>30</v>
      </c>
      <c r="E10" s="28">
        <v>30</v>
      </c>
      <c r="F10" s="28">
        <v>30</v>
      </c>
      <c r="G10" s="28">
        <v>30</v>
      </c>
      <c r="H10" s="28">
        <v>30</v>
      </c>
      <c r="I10" s="28">
        <v>30</v>
      </c>
      <c r="J10" s="28">
        <v>150</v>
      </c>
      <c r="K10" s="28">
        <f>J10/6</f>
        <v>25</v>
      </c>
      <c r="L10" s="28">
        <v>100</v>
      </c>
      <c r="M10" s="28">
        <f>L10/4</f>
        <v>25</v>
      </c>
      <c r="N10" s="29">
        <f>K10+M10</f>
        <v>50</v>
      </c>
      <c r="O10" s="28">
        <v>100</v>
      </c>
      <c r="P10" s="28">
        <v>50</v>
      </c>
      <c r="Q10" s="28">
        <v>100</v>
      </c>
      <c r="R10" s="30"/>
    </row>
    <row r="11" spans="1:18" x14ac:dyDescent="0.35">
      <c r="A11" s="4">
        <v>1</v>
      </c>
      <c r="B11" s="1">
        <v>14019019009</v>
      </c>
      <c r="C11" s="1" t="s">
        <v>9</v>
      </c>
      <c r="D11" s="3">
        <v>11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3">
        <f>(SUM($D11:$I11)-MIN(D11:I11))</f>
        <v>11</v>
      </c>
      <c r="K11" s="3">
        <f>ROUND(J11/6, 1)</f>
        <v>1.8</v>
      </c>
      <c r="L11" s="3">
        <v>37.75</v>
      </c>
      <c r="M11" s="3">
        <f>ROUND(L11/4,1)</f>
        <v>9.4</v>
      </c>
      <c r="N11" s="24">
        <f>K11+M11</f>
        <v>11.200000000000001</v>
      </c>
      <c r="O11" s="3"/>
      <c r="P11" s="3"/>
      <c r="Q11" s="3"/>
      <c r="R11" s="3"/>
    </row>
    <row r="12" spans="1:18" x14ac:dyDescent="0.35">
      <c r="A12" s="4">
        <v>2</v>
      </c>
      <c r="B12" s="1">
        <v>14019019011</v>
      </c>
      <c r="C12" s="1" t="s">
        <v>10</v>
      </c>
      <c r="D12" s="3">
        <v>21.5</v>
      </c>
      <c r="E12" s="3">
        <v>7</v>
      </c>
      <c r="F12" s="3">
        <v>1.5</v>
      </c>
      <c r="G12" s="3">
        <v>12</v>
      </c>
      <c r="H12" s="3">
        <v>5.5</v>
      </c>
      <c r="I12" s="3">
        <v>4</v>
      </c>
      <c r="J12" s="3">
        <f>(SUM($D12:$I12)-MIN(D12:I12))</f>
        <v>50</v>
      </c>
      <c r="K12" s="3">
        <f t="shared" ref="K12:K49" si="0">ROUND(J12/6, 1)</f>
        <v>8.3000000000000007</v>
      </c>
      <c r="L12" s="3">
        <v>75.75</v>
      </c>
      <c r="M12" s="3">
        <f t="shared" ref="M12:M49" si="1">ROUND(L12/4,1)</f>
        <v>18.899999999999999</v>
      </c>
      <c r="N12" s="24">
        <f>K12+M12</f>
        <v>27.2</v>
      </c>
      <c r="O12" s="3"/>
      <c r="P12" s="3"/>
      <c r="Q12" s="3"/>
      <c r="R12" s="3"/>
    </row>
    <row r="13" spans="1:18" x14ac:dyDescent="0.35">
      <c r="A13" s="4">
        <v>3</v>
      </c>
      <c r="B13" s="1">
        <v>14019019017</v>
      </c>
      <c r="C13" s="1" t="s">
        <v>11</v>
      </c>
      <c r="D13" s="5">
        <v>0</v>
      </c>
      <c r="E13" s="5">
        <v>0</v>
      </c>
      <c r="F13" s="5">
        <v>0</v>
      </c>
      <c r="G13" s="3">
        <v>3.5</v>
      </c>
      <c r="H13" s="3">
        <v>1</v>
      </c>
      <c r="I13" s="5">
        <v>0</v>
      </c>
      <c r="J13" s="3">
        <f>(SUM($D13:$I13)-MIN(D13:I13))</f>
        <v>4.5</v>
      </c>
      <c r="K13" s="3">
        <f t="shared" si="0"/>
        <v>0.8</v>
      </c>
      <c r="L13" s="3">
        <v>36</v>
      </c>
      <c r="M13" s="3">
        <f t="shared" si="1"/>
        <v>9</v>
      </c>
      <c r="N13" s="24">
        <f>K13+M13</f>
        <v>9.8000000000000007</v>
      </c>
      <c r="O13" s="3"/>
      <c r="P13" s="3"/>
      <c r="Q13" s="3"/>
      <c r="R13" s="3"/>
    </row>
    <row r="14" spans="1:18" x14ac:dyDescent="0.35">
      <c r="A14" s="4">
        <v>4</v>
      </c>
      <c r="B14" s="1">
        <v>14019019050</v>
      </c>
      <c r="C14" s="1" t="s">
        <v>12</v>
      </c>
      <c r="D14" s="3">
        <v>15</v>
      </c>
      <c r="E14" s="3">
        <v>14.5</v>
      </c>
      <c r="F14" s="3">
        <v>9.5</v>
      </c>
      <c r="G14" s="3">
        <v>10.5</v>
      </c>
      <c r="H14" s="3">
        <v>8</v>
      </c>
      <c r="I14" s="3">
        <v>15</v>
      </c>
      <c r="J14" s="3">
        <f>(SUM($D14:$I14)-MIN(D14:I14))</f>
        <v>64.5</v>
      </c>
      <c r="K14" s="3">
        <f t="shared" si="0"/>
        <v>10.8</v>
      </c>
      <c r="L14" s="3">
        <v>60.5</v>
      </c>
      <c r="M14" s="3">
        <f t="shared" si="1"/>
        <v>15.1</v>
      </c>
      <c r="N14" s="24">
        <f t="shared" ref="N14:N49" si="2">K14+M14</f>
        <v>25.9</v>
      </c>
      <c r="O14" s="3"/>
      <c r="P14" s="3"/>
      <c r="Q14" s="3"/>
      <c r="R14" s="3"/>
    </row>
    <row r="15" spans="1:18" x14ac:dyDescent="0.35">
      <c r="A15" s="4">
        <v>5</v>
      </c>
      <c r="B15" s="1">
        <v>14019019054</v>
      </c>
      <c r="C15" s="1" t="s">
        <v>13</v>
      </c>
      <c r="D15" s="3">
        <v>10.5</v>
      </c>
      <c r="E15" s="5">
        <v>0</v>
      </c>
      <c r="F15" s="3">
        <v>11</v>
      </c>
      <c r="G15" s="3">
        <v>9</v>
      </c>
      <c r="H15" s="3">
        <v>5</v>
      </c>
      <c r="I15" s="3">
        <v>5</v>
      </c>
      <c r="J15" s="3">
        <f>(SUM($D15:$I15)-MIN(D15:I15))</f>
        <v>40.5</v>
      </c>
      <c r="K15" s="3">
        <f t="shared" si="0"/>
        <v>6.8</v>
      </c>
      <c r="L15" s="3">
        <v>45</v>
      </c>
      <c r="M15" s="3">
        <f t="shared" si="1"/>
        <v>11.3</v>
      </c>
      <c r="N15" s="24">
        <f t="shared" si="2"/>
        <v>18.100000000000001</v>
      </c>
      <c r="O15" s="3"/>
      <c r="P15" s="3"/>
      <c r="Q15" s="3"/>
      <c r="R15" s="3"/>
    </row>
    <row r="16" spans="1:18" x14ac:dyDescent="0.35">
      <c r="A16" s="4">
        <v>6</v>
      </c>
      <c r="B16" s="1">
        <v>14019019058</v>
      </c>
      <c r="C16" s="1" t="s">
        <v>14</v>
      </c>
      <c r="D16" s="3">
        <v>24</v>
      </c>
      <c r="E16" s="3">
        <v>25.5</v>
      </c>
      <c r="F16" s="3">
        <v>22.5</v>
      </c>
      <c r="G16" s="3">
        <v>17.5</v>
      </c>
      <c r="H16" s="3">
        <v>6.5</v>
      </c>
      <c r="I16" s="3">
        <v>20</v>
      </c>
      <c r="J16" s="3">
        <f t="shared" ref="J16:J49" si="3">(SUM($D16:$I16)-MIN(D16:I16))</f>
        <v>109.5</v>
      </c>
      <c r="K16" s="3">
        <f t="shared" si="0"/>
        <v>18.3</v>
      </c>
      <c r="L16" s="21">
        <v>90</v>
      </c>
      <c r="M16" s="3">
        <f t="shared" si="1"/>
        <v>22.5</v>
      </c>
      <c r="N16" s="24">
        <f t="shared" si="2"/>
        <v>40.799999999999997</v>
      </c>
      <c r="O16" s="3"/>
      <c r="P16" s="3"/>
      <c r="Q16" s="3"/>
      <c r="R16" s="3"/>
    </row>
    <row r="17" spans="1:18" x14ac:dyDescent="0.35">
      <c r="A17" s="4">
        <v>7</v>
      </c>
      <c r="B17" s="1">
        <v>14019019059</v>
      </c>
      <c r="C17" s="1" t="s">
        <v>15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3">
        <f t="shared" si="3"/>
        <v>0</v>
      </c>
      <c r="K17" s="3">
        <f t="shared" si="0"/>
        <v>0</v>
      </c>
      <c r="L17" s="5">
        <v>0</v>
      </c>
      <c r="M17" s="3">
        <f t="shared" si="1"/>
        <v>0</v>
      </c>
      <c r="N17" s="24">
        <f t="shared" si="2"/>
        <v>0</v>
      </c>
      <c r="O17" s="3"/>
      <c r="P17" s="3"/>
      <c r="Q17" s="3"/>
      <c r="R17" s="3"/>
    </row>
    <row r="18" spans="1:18" x14ac:dyDescent="0.35">
      <c r="A18" s="4">
        <v>8</v>
      </c>
      <c r="B18" s="1">
        <v>14019019063</v>
      </c>
      <c r="C18" s="1" t="s">
        <v>16</v>
      </c>
      <c r="D18" s="3">
        <v>10.5</v>
      </c>
      <c r="E18" s="3">
        <v>19</v>
      </c>
      <c r="F18" s="3">
        <v>18.5</v>
      </c>
      <c r="G18" s="3">
        <v>17.5</v>
      </c>
      <c r="H18" s="3">
        <v>28</v>
      </c>
      <c r="I18" s="3">
        <v>14.5</v>
      </c>
      <c r="J18" s="3">
        <f t="shared" si="3"/>
        <v>97.5</v>
      </c>
      <c r="K18" s="3">
        <f t="shared" si="0"/>
        <v>16.3</v>
      </c>
      <c r="L18" s="3">
        <v>53.25</v>
      </c>
      <c r="M18" s="3">
        <f t="shared" si="1"/>
        <v>13.3</v>
      </c>
      <c r="N18" s="24">
        <f t="shared" si="2"/>
        <v>29.6</v>
      </c>
      <c r="O18" s="3"/>
      <c r="P18" s="3"/>
      <c r="Q18" s="3"/>
      <c r="R18" s="3"/>
    </row>
    <row r="19" spans="1:18" x14ac:dyDescent="0.35">
      <c r="A19" s="4">
        <v>9</v>
      </c>
      <c r="B19" s="1">
        <v>14019019082</v>
      </c>
      <c r="C19" s="1" t="s">
        <v>17</v>
      </c>
      <c r="D19" s="3">
        <v>29</v>
      </c>
      <c r="E19" s="3">
        <v>28</v>
      </c>
      <c r="F19" s="3">
        <v>19</v>
      </c>
      <c r="G19" s="3">
        <v>24</v>
      </c>
      <c r="H19" s="3">
        <v>27</v>
      </c>
      <c r="I19" s="3">
        <v>27.5</v>
      </c>
      <c r="J19" s="3">
        <f t="shared" si="3"/>
        <v>135.5</v>
      </c>
      <c r="K19" s="3">
        <f t="shared" si="0"/>
        <v>22.6</v>
      </c>
      <c r="L19" s="3">
        <v>80</v>
      </c>
      <c r="M19" s="3">
        <f t="shared" si="1"/>
        <v>20</v>
      </c>
      <c r="N19" s="24">
        <f t="shared" si="2"/>
        <v>42.6</v>
      </c>
      <c r="O19" s="3"/>
      <c r="P19" s="3"/>
      <c r="Q19" s="3"/>
      <c r="R19" s="3"/>
    </row>
    <row r="20" spans="1:18" x14ac:dyDescent="0.35">
      <c r="A20" s="22">
        <v>10</v>
      </c>
      <c r="B20" s="23">
        <v>14019019087</v>
      </c>
      <c r="C20" s="23" t="s">
        <v>48</v>
      </c>
      <c r="D20" s="3">
        <v>13</v>
      </c>
      <c r="E20" s="3">
        <v>24.5</v>
      </c>
      <c r="F20" s="3">
        <v>19.5</v>
      </c>
      <c r="G20" s="3">
        <v>15.5</v>
      </c>
      <c r="H20" s="3">
        <v>20</v>
      </c>
      <c r="I20" s="3">
        <v>7</v>
      </c>
      <c r="J20" s="3">
        <f t="shared" si="3"/>
        <v>92.5</v>
      </c>
      <c r="K20" s="3">
        <f t="shared" si="0"/>
        <v>15.4</v>
      </c>
      <c r="L20" s="3">
        <v>56.75</v>
      </c>
      <c r="M20" s="3">
        <f t="shared" si="1"/>
        <v>14.2</v>
      </c>
      <c r="N20" s="24">
        <f t="shared" si="2"/>
        <v>29.6</v>
      </c>
      <c r="O20" s="3"/>
      <c r="P20" s="3"/>
      <c r="Q20" s="3"/>
      <c r="R20" s="3"/>
    </row>
    <row r="21" spans="1:18" x14ac:dyDescent="0.35">
      <c r="A21" s="4">
        <f>1+A20</f>
        <v>11</v>
      </c>
      <c r="B21" s="1">
        <v>14019019091</v>
      </c>
      <c r="C21" s="1" t="s">
        <v>18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3">
        <f t="shared" si="3"/>
        <v>0</v>
      </c>
      <c r="K21" s="3">
        <f t="shared" si="0"/>
        <v>0</v>
      </c>
      <c r="L21" s="5">
        <v>0</v>
      </c>
      <c r="M21" s="3">
        <f t="shared" si="1"/>
        <v>0</v>
      </c>
      <c r="N21" s="24">
        <f t="shared" si="2"/>
        <v>0</v>
      </c>
      <c r="O21" s="3"/>
      <c r="P21" s="3"/>
      <c r="Q21" s="3"/>
      <c r="R21" s="3"/>
    </row>
    <row r="22" spans="1:18" x14ac:dyDescent="0.35">
      <c r="A22" s="4">
        <f t="shared" ref="A22:A48" si="4">1+A21</f>
        <v>12</v>
      </c>
      <c r="B22" s="1">
        <v>14019019092</v>
      </c>
      <c r="C22" s="1" t="s">
        <v>19</v>
      </c>
      <c r="D22" s="3">
        <v>21</v>
      </c>
      <c r="E22" s="3">
        <v>19.5</v>
      </c>
      <c r="F22" s="3">
        <v>22.5</v>
      </c>
      <c r="G22" s="3">
        <v>20</v>
      </c>
      <c r="H22" s="3">
        <v>12.5</v>
      </c>
      <c r="I22" s="5">
        <v>0</v>
      </c>
      <c r="J22" s="3">
        <f t="shared" si="3"/>
        <v>95.5</v>
      </c>
      <c r="K22" s="3">
        <f t="shared" si="0"/>
        <v>15.9</v>
      </c>
      <c r="L22" s="3">
        <v>82.5</v>
      </c>
      <c r="M22" s="3">
        <f t="shared" si="1"/>
        <v>20.6</v>
      </c>
      <c r="N22" s="24">
        <f t="shared" si="2"/>
        <v>36.5</v>
      </c>
      <c r="O22" s="3"/>
      <c r="P22" s="3"/>
      <c r="Q22" s="3"/>
      <c r="R22" s="3"/>
    </row>
    <row r="23" spans="1:18" x14ac:dyDescent="0.35">
      <c r="A23" s="4">
        <f t="shared" si="4"/>
        <v>13</v>
      </c>
      <c r="B23" s="1">
        <v>14019019099</v>
      </c>
      <c r="C23" s="1" t="s">
        <v>20</v>
      </c>
      <c r="D23" s="3">
        <v>16.5</v>
      </c>
      <c r="E23" s="3">
        <v>18</v>
      </c>
      <c r="F23" s="3">
        <v>7.5</v>
      </c>
      <c r="G23" s="3">
        <v>20.5</v>
      </c>
      <c r="H23" s="3">
        <v>12</v>
      </c>
      <c r="I23" s="3">
        <v>5</v>
      </c>
      <c r="J23" s="3">
        <f t="shared" si="3"/>
        <v>74.5</v>
      </c>
      <c r="K23" s="3">
        <f t="shared" si="0"/>
        <v>12.4</v>
      </c>
      <c r="L23" s="3">
        <v>62.25</v>
      </c>
      <c r="M23" s="3">
        <f t="shared" si="1"/>
        <v>15.6</v>
      </c>
      <c r="N23" s="24">
        <f t="shared" si="2"/>
        <v>28</v>
      </c>
      <c r="O23" s="3"/>
      <c r="P23" s="3"/>
      <c r="Q23" s="3"/>
      <c r="R23" s="3"/>
    </row>
    <row r="24" spans="1:18" x14ac:dyDescent="0.35">
      <c r="A24" s="4">
        <f t="shared" si="4"/>
        <v>14</v>
      </c>
      <c r="B24" s="1">
        <v>14019019100</v>
      </c>
      <c r="C24" s="1" t="s">
        <v>21</v>
      </c>
      <c r="D24" s="3">
        <v>8</v>
      </c>
      <c r="E24" s="3">
        <v>12.5</v>
      </c>
      <c r="F24" s="3">
        <v>5.5</v>
      </c>
      <c r="G24" s="3">
        <v>15.5</v>
      </c>
      <c r="H24" s="3">
        <v>10</v>
      </c>
      <c r="I24" s="3">
        <v>13.5</v>
      </c>
      <c r="J24" s="3">
        <f t="shared" si="3"/>
        <v>59.5</v>
      </c>
      <c r="K24" s="3">
        <f t="shared" si="0"/>
        <v>9.9</v>
      </c>
      <c r="L24" s="3">
        <v>41.25</v>
      </c>
      <c r="M24" s="3">
        <f t="shared" si="1"/>
        <v>10.3</v>
      </c>
      <c r="N24" s="24">
        <f t="shared" si="2"/>
        <v>20.200000000000003</v>
      </c>
      <c r="O24" s="3"/>
      <c r="P24" s="3"/>
      <c r="Q24" s="3"/>
      <c r="R24" s="3"/>
    </row>
    <row r="25" spans="1:18" x14ac:dyDescent="0.35">
      <c r="A25" s="4">
        <f t="shared" si="4"/>
        <v>15</v>
      </c>
      <c r="B25" s="1">
        <v>14019019102</v>
      </c>
      <c r="C25" s="1" t="s">
        <v>22</v>
      </c>
      <c r="D25" s="3">
        <v>27.5</v>
      </c>
      <c r="E25" s="3">
        <v>1.5</v>
      </c>
      <c r="F25" s="3">
        <v>2.75</v>
      </c>
      <c r="G25" s="3">
        <v>2</v>
      </c>
      <c r="H25" s="3">
        <v>9</v>
      </c>
      <c r="I25" s="3">
        <v>7</v>
      </c>
      <c r="J25" s="3">
        <f t="shared" si="3"/>
        <v>48.25</v>
      </c>
      <c r="K25" s="3">
        <f t="shared" si="0"/>
        <v>8</v>
      </c>
      <c r="L25" s="3">
        <v>47.75</v>
      </c>
      <c r="M25" s="3">
        <f t="shared" si="1"/>
        <v>11.9</v>
      </c>
      <c r="N25" s="24">
        <f t="shared" si="2"/>
        <v>19.899999999999999</v>
      </c>
      <c r="O25" s="3"/>
      <c r="P25" s="3"/>
      <c r="Q25" s="3"/>
      <c r="R25" s="3"/>
    </row>
    <row r="26" spans="1:18" x14ac:dyDescent="0.35">
      <c r="A26" s="4">
        <f t="shared" si="4"/>
        <v>16</v>
      </c>
      <c r="B26" s="1">
        <v>14019019105</v>
      </c>
      <c r="C26" s="1" t="s">
        <v>23</v>
      </c>
      <c r="D26" s="3">
        <v>13.5</v>
      </c>
      <c r="E26" s="3">
        <v>16</v>
      </c>
      <c r="F26" s="3">
        <v>3.5</v>
      </c>
      <c r="G26" s="3">
        <v>10.5</v>
      </c>
      <c r="H26" s="3">
        <v>6</v>
      </c>
      <c r="I26" s="3">
        <v>11</v>
      </c>
      <c r="J26" s="3">
        <f t="shared" si="3"/>
        <v>57</v>
      </c>
      <c r="K26" s="3">
        <f t="shared" si="0"/>
        <v>9.5</v>
      </c>
      <c r="L26" s="3">
        <v>62.25</v>
      </c>
      <c r="M26" s="3">
        <f t="shared" si="1"/>
        <v>15.6</v>
      </c>
      <c r="N26" s="24">
        <f t="shared" si="2"/>
        <v>25.1</v>
      </c>
      <c r="O26" s="3"/>
      <c r="P26" s="3"/>
      <c r="Q26" s="3"/>
      <c r="R26" s="3"/>
    </row>
    <row r="27" spans="1:18" x14ac:dyDescent="0.35">
      <c r="A27" s="4">
        <f t="shared" si="4"/>
        <v>17</v>
      </c>
      <c r="B27" s="1">
        <v>14019019106</v>
      </c>
      <c r="C27" s="1" t="s">
        <v>24</v>
      </c>
      <c r="D27" s="3">
        <v>18</v>
      </c>
      <c r="E27" s="3">
        <v>21</v>
      </c>
      <c r="F27" s="3">
        <v>19</v>
      </c>
      <c r="G27" s="3">
        <v>26.5</v>
      </c>
      <c r="H27" s="3">
        <v>16</v>
      </c>
      <c r="I27" s="3">
        <v>16</v>
      </c>
      <c r="J27" s="3">
        <f t="shared" si="3"/>
        <v>100.5</v>
      </c>
      <c r="K27" s="3">
        <f t="shared" si="0"/>
        <v>16.8</v>
      </c>
      <c r="L27" s="3">
        <v>61.5</v>
      </c>
      <c r="M27" s="3">
        <f t="shared" si="1"/>
        <v>15.4</v>
      </c>
      <c r="N27" s="24">
        <f t="shared" si="2"/>
        <v>32.200000000000003</v>
      </c>
      <c r="O27" s="3"/>
      <c r="P27" s="3"/>
      <c r="Q27" s="3"/>
      <c r="R27" s="3"/>
    </row>
    <row r="28" spans="1:18" x14ac:dyDescent="0.35">
      <c r="A28" s="4">
        <f t="shared" si="4"/>
        <v>18</v>
      </c>
      <c r="B28" s="1">
        <v>14019019107</v>
      </c>
      <c r="C28" s="1" t="s">
        <v>25</v>
      </c>
      <c r="D28" s="3">
        <v>27</v>
      </c>
      <c r="E28" s="3">
        <v>26</v>
      </c>
      <c r="F28" s="3">
        <v>28</v>
      </c>
      <c r="G28" s="3">
        <v>27.5</v>
      </c>
      <c r="H28" s="3">
        <v>20</v>
      </c>
      <c r="I28" s="3">
        <v>26.5</v>
      </c>
      <c r="J28" s="3">
        <f t="shared" si="3"/>
        <v>135</v>
      </c>
      <c r="K28" s="3">
        <f t="shared" si="0"/>
        <v>22.5</v>
      </c>
      <c r="L28" s="3">
        <v>88.5</v>
      </c>
      <c r="M28" s="3">
        <f t="shared" si="1"/>
        <v>22.1</v>
      </c>
      <c r="N28" s="24">
        <f t="shared" si="2"/>
        <v>44.6</v>
      </c>
      <c r="O28" s="3"/>
      <c r="P28" s="3"/>
      <c r="Q28" s="3"/>
      <c r="R28" s="3"/>
    </row>
    <row r="29" spans="1:18" x14ac:dyDescent="0.35">
      <c r="A29" s="4">
        <f t="shared" si="4"/>
        <v>19</v>
      </c>
      <c r="B29" s="1">
        <v>14019019108</v>
      </c>
      <c r="C29" s="1" t="s">
        <v>26</v>
      </c>
      <c r="D29" s="3">
        <v>23.5</v>
      </c>
      <c r="E29" s="3">
        <v>23.5</v>
      </c>
      <c r="F29" s="3">
        <v>11.25</v>
      </c>
      <c r="G29" s="3">
        <v>17.5</v>
      </c>
      <c r="H29" s="3">
        <v>16.5</v>
      </c>
      <c r="I29" s="3">
        <v>11</v>
      </c>
      <c r="J29" s="3">
        <f t="shared" si="3"/>
        <v>92.25</v>
      </c>
      <c r="K29" s="3">
        <f t="shared" si="0"/>
        <v>15.4</v>
      </c>
      <c r="L29" s="3">
        <v>69</v>
      </c>
      <c r="M29" s="3">
        <f t="shared" si="1"/>
        <v>17.3</v>
      </c>
      <c r="N29" s="24">
        <f t="shared" si="2"/>
        <v>32.700000000000003</v>
      </c>
      <c r="O29" s="3"/>
      <c r="P29" s="3"/>
      <c r="Q29" s="3"/>
      <c r="R29" s="3"/>
    </row>
    <row r="30" spans="1:18" x14ac:dyDescent="0.35">
      <c r="A30" s="4">
        <f t="shared" si="4"/>
        <v>20</v>
      </c>
      <c r="B30" s="1">
        <v>14019019110</v>
      </c>
      <c r="C30" s="1" t="s">
        <v>27</v>
      </c>
      <c r="D30" s="3">
        <v>19</v>
      </c>
      <c r="E30" s="3">
        <v>19</v>
      </c>
      <c r="F30" s="3">
        <v>12.5</v>
      </c>
      <c r="G30" s="3">
        <v>11.5</v>
      </c>
      <c r="H30" s="3">
        <v>12</v>
      </c>
      <c r="I30" s="5">
        <v>0</v>
      </c>
      <c r="J30" s="3">
        <f t="shared" si="3"/>
        <v>74</v>
      </c>
      <c r="K30" s="3">
        <f t="shared" si="0"/>
        <v>12.3</v>
      </c>
      <c r="L30" s="3">
        <v>44.5</v>
      </c>
      <c r="M30" s="3">
        <f t="shared" si="1"/>
        <v>11.1</v>
      </c>
      <c r="N30" s="24">
        <f t="shared" si="2"/>
        <v>23.4</v>
      </c>
      <c r="O30" s="3"/>
      <c r="P30" s="3"/>
      <c r="Q30" s="3"/>
      <c r="R30" s="3"/>
    </row>
    <row r="31" spans="1:18" x14ac:dyDescent="0.35">
      <c r="A31" s="4">
        <f t="shared" si="4"/>
        <v>21</v>
      </c>
      <c r="B31" s="1">
        <v>14019019111</v>
      </c>
      <c r="C31" s="1" t="s">
        <v>28</v>
      </c>
      <c r="D31" s="3">
        <v>8.5</v>
      </c>
      <c r="E31" s="5">
        <v>0</v>
      </c>
      <c r="F31" s="3">
        <v>0</v>
      </c>
      <c r="G31" s="3">
        <v>4.5</v>
      </c>
      <c r="H31" s="3">
        <v>5</v>
      </c>
      <c r="I31" s="3">
        <v>2.5</v>
      </c>
      <c r="J31" s="3">
        <f t="shared" si="3"/>
        <v>20.5</v>
      </c>
      <c r="K31" s="3">
        <f t="shared" si="0"/>
        <v>3.4</v>
      </c>
      <c r="L31" s="3">
        <v>39.5</v>
      </c>
      <c r="M31" s="3">
        <f t="shared" si="1"/>
        <v>9.9</v>
      </c>
      <c r="N31" s="24">
        <f t="shared" si="2"/>
        <v>13.3</v>
      </c>
      <c r="O31" s="3"/>
      <c r="P31" s="3"/>
      <c r="Q31" s="3"/>
      <c r="R31" s="3"/>
    </row>
    <row r="32" spans="1:18" x14ac:dyDescent="0.35">
      <c r="A32" s="4">
        <f t="shared" si="4"/>
        <v>22</v>
      </c>
      <c r="B32" s="1">
        <v>14019019112</v>
      </c>
      <c r="C32" s="1" t="s">
        <v>29</v>
      </c>
      <c r="D32" s="3">
        <v>11.5</v>
      </c>
      <c r="E32" s="3">
        <v>22</v>
      </c>
      <c r="F32" s="3">
        <v>17.75</v>
      </c>
      <c r="G32" s="3">
        <v>15.5</v>
      </c>
      <c r="H32" s="3">
        <v>9</v>
      </c>
      <c r="I32" s="3">
        <v>10</v>
      </c>
      <c r="J32" s="3">
        <f t="shared" si="3"/>
        <v>76.75</v>
      </c>
      <c r="K32" s="3">
        <f t="shared" si="0"/>
        <v>12.8</v>
      </c>
      <c r="L32" s="3">
        <v>64</v>
      </c>
      <c r="M32" s="3">
        <f t="shared" si="1"/>
        <v>16</v>
      </c>
      <c r="N32" s="24">
        <f t="shared" si="2"/>
        <v>28.8</v>
      </c>
      <c r="O32" s="3"/>
      <c r="P32" s="3"/>
      <c r="Q32" s="3"/>
      <c r="R32" s="3"/>
    </row>
    <row r="33" spans="1:18" x14ac:dyDescent="0.35">
      <c r="A33" s="4">
        <f t="shared" si="4"/>
        <v>23</v>
      </c>
      <c r="B33" s="1">
        <v>14019019114</v>
      </c>
      <c r="C33" s="1" t="s">
        <v>30</v>
      </c>
      <c r="D33" s="3">
        <v>14.5</v>
      </c>
      <c r="E33" s="3">
        <v>17</v>
      </c>
      <c r="F33" s="3">
        <v>13</v>
      </c>
      <c r="G33" s="3">
        <v>7.5</v>
      </c>
      <c r="H33" s="3">
        <v>15</v>
      </c>
      <c r="I33" s="3">
        <v>16.5</v>
      </c>
      <c r="J33" s="3">
        <f t="shared" si="3"/>
        <v>76</v>
      </c>
      <c r="K33" s="3">
        <f t="shared" si="0"/>
        <v>12.7</v>
      </c>
      <c r="L33" s="3">
        <v>59.25</v>
      </c>
      <c r="M33" s="3">
        <f t="shared" si="1"/>
        <v>14.8</v>
      </c>
      <c r="N33" s="24">
        <f t="shared" si="2"/>
        <v>27.5</v>
      </c>
      <c r="O33" s="3"/>
      <c r="P33" s="3"/>
      <c r="Q33" s="3"/>
      <c r="R33" s="3"/>
    </row>
    <row r="34" spans="1:18" x14ac:dyDescent="0.35">
      <c r="A34" s="4">
        <f t="shared" si="4"/>
        <v>24</v>
      </c>
      <c r="B34" s="1">
        <v>14019019115</v>
      </c>
      <c r="C34" s="1" t="s">
        <v>31</v>
      </c>
      <c r="D34" s="3">
        <v>17</v>
      </c>
      <c r="E34" s="3">
        <v>16.5</v>
      </c>
      <c r="F34" s="3">
        <v>6.5</v>
      </c>
      <c r="G34" s="3">
        <v>10</v>
      </c>
      <c r="H34" s="3">
        <v>5.5</v>
      </c>
      <c r="I34" s="3">
        <v>0</v>
      </c>
      <c r="J34" s="3">
        <f t="shared" si="3"/>
        <v>55.5</v>
      </c>
      <c r="K34" s="3">
        <f t="shared" si="0"/>
        <v>9.3000000000000007</v>
      </c>
      <c r="L34" s="3">
        <v>53.5</v>
      </c>
      <c r="M34" s="3">
        <f t="shared" si="1"/>
        <v>13.4</v>
      </c>
      <c r="N34" s="24">
        <f t="shared" si="2"/>
        <v>22.700000000000003</v>
      </c>
      <c r="O34" s="3"/>
      <c r="P34" s="3"/>
      <c r="Q34" s="3"/>
      <c r="R34" s="3"/>
    </row>
    <row r="35" spans="1:18" x14ac:dyDescent="0.35">
      <c r="A35" s="4">
        <f t="shared" si="4"/>
        <v>25</v>
      </c>
      <c r="B35" s="1">
        <v>14019019116</v>
      </c>
      <c r="C35" s="1" t="s">
        <v>32</v>
      </c>
      <c r="D35" s="3">
        <v>16.5</v>
      </c>
      <c r="E35" s="3">
        <v>30</v>
      </c>
      <c r="F35" s="3">
        <v>23.5</v>
      </c>
      <c r="G35" s="3">
        <v>20.5</v>
      </c>
      <c r="H35" s="3">
        <v>28</v>
      </c>
      <c r="I35" s="3">
        <v>27</v>
      </c>
      <c r="J35" s="3">
        <f t="shared" si="3"/>
        <v>129</v>
      </c>
      <c r="K35" s="3">
        <f t="shared" si="0"/>
        <v>21.5</v>
      </c>
      <c r="L35" s="3">
        <v>85.25</v>
      </c>
      <c r="M35" s="3">
        <f t="shared" si="1"/>
        <v>21.3</v>
      </c>
      <c r="N35" s="24">
        <f t="shared" si="2"/>
        <v>42.8</v>
      </c>
      <c r="O35" s="3"/>
      <c r="P35" s="3"/>
      <c r="Q35" s="3"/>
      <c r="R35" s="3"/>
    </row>
    <row r="36" spans="1:18" x14ac:dyDescent="0.35">
      <c r="A36" s="4">
        <f t="shared" si="4"/>
        <v>26</v>
      </c>
      <c r="B36" s="1">
        <v>14019019118</v>
      </c>
      <c r="C36" s="1" t="s">
        <v>33</v>
      </c>
      <c r="D36" s="3">
        <v>19.5</v>
      </c>
      <c r="E36" s="3">
        <v>30</v>
      </c>
      <c r="F36" s="3">
        <v>15.5</v>
      </c>
      <c r="G36" s="3">
        <v>10.5</v>
      </c>
      <c r="H36" s="3">
        <v>5</v>
      </c>
      <c r="I36" s="3">
        <v>2.5</v>
      </c>
      <c r="J36" s="3">
        <f t="shared" si="3"/>
        <v>80.5</v>
      </c>
      <c r="K36" s="3">
        <f t="shared" si="0"/>
        <v>13.4</v>
      </c>
      <c r="L36" s="3">
        <v>68.25</v>
      </c>
      <c r="M36" s="3">
        <f t="shared" si="1"/>
        <v>17.100000000000001</v>
      </c>
      <c r="N36" s="24">
        <f t="shared" si="2"/>
        <v>30.5</v>
      </c>
      <c r="O36" s="3"/>
      <c r="P36" s="3"/>
      <c r="Q36" s="3"/>
      <c r="R36" s="3"/>
    </row>
    <row r="37" spans="1:18" x14ac:dyDescent="0.35">
      <c r="A37" s="4">
        <f t="shared" si="4"/>
        <v>27</v>
      </c>
      <c r="B37" s="1">
        <v>14019019119</v>
      </c>
      <c r="C37" s="1" t="s">
        <v>34</v>
      </c>
      <c r="D37" s="3">
        <v>12</v>
      </c>
      <c r="E37" s="5">
        <v>0</v>
      </c>
      <c r="F37" s="3">
        <v>11</v>
      </c>
      <c r="G37" s="3">
        <v>6</v>
      </c>
      <c r="H37" s="3">
        <v>8.5</v>
      </c>
      <c r="I37" s="3">
        <v>5</v>
      </c>
      <c r="J37" s="3">
        <f t="shared" si="3"/>
        <v>42.5</v>
      </c>
      <c r="K37" s="3">
        <f t="shared" si="0"/>
        <v>7.1</v>
      </c>
      <c r="L37" s="3">
        <v>52.25</v>
      </c>
      <c r="M37" s="3">
        <f t="shared" si="1"/>
        <v>13.1</v>
      </c>
      <c r="N37" s="24">
        <f t="shared" si="2"/>
        <v>20.2</v>
      </c>
      <c r="O37" s="3"/>
      <c r="P37" s="3"/>
      <c r="Q37" s="3"/>
      <c r="R37" s="3"/>
    </row>
    <row r="38" spans="1:18" x14ac:dyDescent="0.35">
      <c r="A38" s="4">
        <f t="shared" si="4"/>
        <v>28</v>
      </c>
      <c r="B38" s="1">
        <v>14019019120</v>
      </c>
      <c r="C38" s="1" t="s">
        <v>35</v>
      </c>
      <c r="D38" s="3">
        <v>16</v>
      </c>
      <c r="E38" s="5">
        <v>0</v>
      </c>
      <c r="F38" s="3">
        <v>5.75</v>
      </c>
      <c r="G38" s="3">
        <v>10.5</v>
      </c>
      <c r="H38" s="3">
        <v>11.5</v>
      </c>
      <c r="I38" s="3">
        <v>11</v>
      </c>
      <c r="J38" s="3">
        <f t="shared" si="3"/>
        <v>54.75</v>
      </c>
      <c r="K38" s="3">
        <f t="shared" si="0"/>
        <v>9.1</v>
      </c>
      <c r="L38" s="3">
        <v>56</v>
      </c>
      <c r="M38" s="3">
        <f t="shared" si="1"/>
        <v>14</v>
      </c>
      <c r="N38" s="24">
        <f t="shared" si="2"/>
        <v>23.1</v>
      </c>
      <c r="O38" s="3"/>
      <c r="P38" s="3"/>
      <c r="Q38" s="3"/>
      <c r="R38" s="3"/>
    </row>
    <row r="39" spans="1:18" x14ac:dyDescent="0.35">
      <c r="A39" s="4">
        <f t="shared" si="4"/>
        <v>29</v>
      </c>
      <c r="B39" s="1">
        <v>14019019123</v>
      </c>
      <c r="C39" s="1" t="s">
        <v>36</v>
      </c>
      <c r="D39" s="3">
        <v>13</v>
      </c>
      <c r="E39" s="5">
        <v>0</v>
      </c>
      <c r="F39" s="3">
        <v>0</v>
      </c>
      <c r="G39" s="5">
        <v>0</v>
      </c>
      <c r="H39" s="5">
        <v>0</v>
      </c>
      <c r="I39" s="5">
        <v>0</v>
      </c>
      <c r="J39" s="3">
        <f t="shared" si="3"/>
        <v>13</v>
      </c>
      <c r="K39" s="3">
        <f t="shared" si="0"/>
        <v>2.2000000000000002</v>
      </c>
      <c r="L39" s="5">
        <v>0</v>
      </c>
      <c r="M39" s="3">
        <f t="shared" si="1"/>
        <v>0</v>
      </c>
      <c r="N39" s="24">
        <f t="shared" si="2"/>
        <v>2.2000000000000002</v>
      </c>
      <c r="O39" s="3"/>
      <c r="P39" s="3"/>
      <c r="Q39" s="3"/>
      <c r="R39" s="3"/>
    </row>
    <row r="40" spans="1:18" x14ac:dyDescent="0.35">
      <c r="A40" s="4">
        <f t="shared" si="4"/>
        <v>30</v>
      </c>
      <c r="B40" s="1">
        <v>14019019124</v>
      </c>
      <c r="C40" s="1" t="s">
        <v>37</v>
      </c>
      <c r="D40" s="3">
        <v>26.5</v>
      </c>
      <c r="E40" s="3">
        <v>27</v>
      </c>
      <c r="F40" s="3">
        <v>22.25</v>
      </c>
      <c r="G40" s="3">
        <v>21</v>
      </c>
      <c r="H40" s="3">
        <v>21</v>
      </c>
      <c r="I40" s="3">
        <v>7.5</v>
      </c>
      <c r="J40" s="3">
        <f t="shared" si="3"/>
        <v>117.75</v>
      </c>
      <c r="K40" s="3">
        <f t="shared" si="0"/>
        <v>19.600000000000001</v>
      </c>
      <c r="L40" s="3">
        <v>88.25</v>
      </c>
      <c r="M40" s="3">
        <f t="shared" si="1"/>
        <v>22.1</v>
      </c>
      <c r="N40" s="24">
        <f t="shared" si="2"/>
        <v>41.7</v>
      </c>
      <c r="O40" s="3"/>
      <c r="P40" s="3"/>
      <c r="Q40" s="3"/>
      <c r="R40" s="3"/>
    </row>
    <row r="41" spans="1:18" x14ac:dyDescent="0.35">
      <c r="A41" s="4">
        <f t="shared" si="4"/>
        <v>31</v>
      </c>
      <c r="B41" s="1">
        <v>14019019125</v>
      </c>
      <c r="C41" s="1" t="s">
        <v>38</v>
      </c>
      <c r="D41" s="3">
        <v>28</v>
      </c>
      <c r="E41" s="3">
        <v>30</v>
      </c>
      <c r="F41" s="3">
        <v>30</v>
      </c>
      <c r="G41" s="3">
        <v>26</v>
      </c>
      <c r="H41" s="3">
        <v>30</v>
      </c>
      <c r="I41" s="3">
        <v>25.5</v>
      </c>
      <c r="J41" s="3">
        <f t="shared" si="3"/>
        <v>144</v>
      </c>
      <c r="K41" s="3">
        <f t="shared" si="0"/>
        <v>24</v>
      </c>
      <c r="L41" s="3">
        <v>83.75</v>
      </c>
      <c r="M41" s="3">
        <f t="shared" si="1"/>
        <v>20.9</v>
      </c>
      <c r="N41" s="24">
        <f t="shared" si="2"/>
        <v>44.9</v>
      </c>
      <c r="O41" s="3"/>
      <c r="P41" s="3"/>
      <c r="Q41" s="3"/>
      <c r="R41" s="3"/>
    </row>
    <row r="42" spans="1:18" x14ac:dyDescent="0.35">
      <c r="A42" s="4">
        <f t="shared" si="4"/>
        <v>32</v>
      </c>
      <c r="B42" s="1">
        <v>14019019129</v>
      </c>
      <c r="C42" s="1" t="s">
        <v>39</v>
      </c>
      <c r="D42" s="3">
        <v>25</v>
      </c>
      <c r="E42" s="3">
        <v>22.5</v>
      </c>
      <c r="F42" s="3">
        <v>19</v>
      </c>
      <c r="G42" s="3">
        <v>19</v>
      </c>
      <c r="H42" s="3">
        <v>22.5</v>
      </c>
      <c r="I42" s="3">
        <v>26.5</v>
      </c>
      <c r="J42" s="3">
        <f t="shared" si="3"/>
        <v>115.5</v>
      </c>
      <c r="K42" s="3">
        <f t="shared" si="0"/>
        <v>19.3</v>
      </c>
      <c r="L42" s="3">
        <v>81.25</v>
      </c>
      <c r="M42" s="3">
        <f t="shared" si="1"/>
        <v>20.3</v>
      </c>
      <c r="N42" s="24">
        <f t="shared" si="2"/>
        <v>39.6</v>
      </c>
      <c r="O42" s="3"/>
      <c r="P42" s="3"/>
      <c r="Q42" s="3"/>
      <c r="R42" s="3"/>
    </row>
    <row r="43" spans="1:18" x14ac:dyDescent="0.35">
      <c r="A43" s="4">
        <f t="shared" si="4"/>
        <v>33</v>
      </c>
      <c r="B43" s="1">
        <v>14019019131</v>
      </c>
      <c r="C43" s="1" t="s">
        <v>40</v>
      </c>
      <c r="D43" s="3">
        <v>12.5</v>
      </c>
      <c r="E43" s="3">
        <v>9</v>
      </c>
      <c r="F43" s="3">
        <v>15</v>
      </c>
      <c r="G43" s="3">
        <v>12</v>
      </c>
      <c r="H43" s="3">
        <v>8</v>
      </c>
      <c r="I43" s="3">
        <v>14</v>
      </c>
      <c r="J43" s="3">
        <f t="shared" si="3"/>
        <v>62.5</v>
      </c>
      <c r="K43" s="3">
        <f t="shared" si="0"/>
        <v>10.4</v>
      </c>
      <c r="L43" s="3">
        <v>51.5</v>
      </c>
      <c r="M43" s="3">
        <f t="shared" si="1"/>
        <v>12.9</v>
      </c>
      <c r="N43" s="24">
        <f t="shared" si="2"/>
        <v>23.3</v>
      </c>
      <c r="O43" s="3"/>
      <c r="P43" s="3"/>
      <c r="Q43" s="3"/>
      <c r="R43" s="3"/>
    </row>
    <row r="44" spans="1:18" x14ac:dyDescent="0.35">
      <c r="A44" s="4">
        <f t="shared" si="4"/>
        <v>34</v>
      </c>
      <c r="B44" s="1">
        <v>14019019133</v>
      </c>
      <c r="C44" s="1" t="s">
        <v>41</v>
      </c>
      <c r="D44" s="3">
        <v>15</v>
      </c>
      <c r="E44" s="3">
        <v>16</v>
      </c>
      <c r="F44" s="3">
        <v>14.5</v>
      </c>
      <c r="G44" s="3">
        <v>15.5</v>
      </c>
      <c r="H44" s="3">
        <v>7</v>
      </c>
      <c r="I44" s="3">
        <v>11.5</v>
      </c>
      <c r="J44" s="3">
        <f t="shared" si="3"/>
        <v>72.5</v>
      </c>
      <c r="K44" s="3">
        <f t="shared" si="0"/>
        <v>12.1</v>
      </c>
      <c r="L44" s="3">
        <v>46</v>
      </c>
      <c r="M44" s="3">
        <f t="shared" si="1"/>
        <v>11.5</v>
      </c>
      <c r="N44" s="24">
        <f t="shared" si="2"/>
        <v>23.6</v>
      </c>
      <c r="O44" s="3"/>
      <c r="P44" s="3"/>
      <c r="Q44" s="3"/>
      <c r="R44" s="3"/>
    </row>
    <row r="45" spans="1:18" x14ac:dyDescent="0.35">
      <c r="A45" s="4">
        <f t="shared" si="4"/>
        <v>35</v>
      </c>
      <c r="B45" s="1">
        <v>14019019135</v>
      </c>
      <c r="C45" s="1" t="s">
        <v>42</v>
      </c>
      <c r="D45" s="3">
        <v>19</v>
      </c>
      <c r="E45" s="5">
        <v>0</v>
      </c>
      <c r="F45" s="3">
        <v>21</v>
      </c>
      <c r="G45" s="3">
        <v>18</v>
      </c>
      <c r="H45" s="3">
        <v>10</v>
      </c>
      <c r="I45" s="3">
        <v>18.5</v>
      </c>
      <c r="J45" s="3">
        <f t="shared" si="3"/>
        <v>86.5</v>
      </c>
      <c r="K45" s="3">
        <f t="shared" si="0"/>
        <v>14.4</v>
      </c>
      <c r="L45" s="3">
        <v>57.75</v>
      </c>
      <c r="M45" s="3">
        <f t="shared" si="1"/>
        <v>14.4</v>
      </c>
      <c r="N45" s="24">
        <f t="shared" si="2"/>
        <v>28.8</v>
      </c>
      <c r="O45" s="3"/>
      <c r="P45" s="3"/>
      <c r="Q45" s="3"/>
      <c r="R45" s="3"/>
    </row>
    <row r="46" spans="1:18" x14ac:dyDescent="0.35">
      <c r="A46" s="4">
        <f t="shared" si="4"/>
        <v>36</v>
      </c>
      <c r="B46" s="1">
        <v>14019019138</v>
      </c>
      <c r="C46" s="1" t="s">
        <v>43</v>
      </c>
      <c r="D46" s="3">
        <v>21</v>
      </c>
      <c r="E46" s="3">
        <v>17</v>
      </c>
      <c r="F46" s="3">
        <v>8</v>
      </c>
      <c r="G46" s="3">
        <v>11</v>
      </c>
      <c r="H46" s="3">
        <v>5</v>
      </c>
      <c r="I46" s="3">
        <v>14.5</v>
      </c>
      <c r="J46" s="3">
        <f t="shared" si="3"/>
        <v>71.5</v>
      </c>
      <c r="K46" s="3">
        <f t="shared" si="0"/>
        <v>11.9</v>
      </c>
      <c r="L46" s="3">
        <v>55</v>
      </c>
      <c r="M46" s="3">
        <f t="shared" si="1"/>
        <v>13.8</v>
      </c>
      <c r="N46" s="24">
        <f t="shared" si="2"/>
        <v>25.700000000000003</v>
      </c>
      <c r="O46" s="3"/>
      <c r="P46" s="3"/>
      <c r="Q46" s="3"/>
      <c r="R46" s="3"/>
    </row>
    <row r="47" spans="1:18" x14ac:dyDescent="0.35">
      <c r="A47" s="4">
        <f t="shared" si="4"/>
        <v>37</v>
      </c>
      <c r="B47" s="1">
        <v>14019019139</v>
      </c>
      <c r="C47" s="1" t="s">
        <v>44</v>
      </c>
      <c r="D47" s="3">
        <v>23.5</v>
      </c>
      <c r="E47" s="3">
        <v>23</v>
      </c>
      <c r="F47" s="3">
        <v>11.5</v>
      </c>
      <c r="G47" s="3">
        <v>14</v>
      </c>
      <c r="H47" s="3">
        <v>20.5</v>
      </c>
      <c r="I47" s="3">
        <v>15</v>
      </c>
      <c r="J47" s="3">
        <f t="shared" si="3"/>
        <v>96</v>
      </c>
      <c r="K47" s="3">
        <f t="shared" si="0"/>
        <v>16</v>
      </c>
      <c r="L47" s="3">
        <v>67.5</v>
      </c>
      <c r="M47" s="3">
        <f t="shared" si="1"/>
        <v>16.899999999999999</v>
      </c>
      <c r="N47" s="24">
        <f t="shared" si="2"/>
        <v>32.9</v>
      </c>
      <c r="O47" s="3"/>
      <c r="P47" s="3"/>
      <c r="Q47" s="3"/>
      <c r="R47" s="3"/>
    </row>
    <row r="48" spans="1:18" x14ac:dyDescent="0.35">
      <c r="A48" s="4">
        <f t="shared" si="4"/>
        <v>38</v>
      </c>
      <c r="B48" s="1">
        <v>14019019141</v>
      </c>
      <c r="C48" s="1" t="s">
        <v>45</v>
      </c>
      <c r="D48" s="3">
        <v>17</v>
      </c>
      <c r="E48" s="3">
        <v>25</v>
      </c>
      <c r="F48" s="3">
        <v>11</v>
      </c>
      <c r="G48" s="3">
        <v>15</v>
      </c>
      <c r="H48" s="3">
        <v>5</v>
      </c>
      <c r="I48" s="3">
        <v>12</v>
      </c>
      <c r="J48" s="3">
        <f t="shared" si="3"/>
        <v>80</v>
      </c>
      <c r="K48" s="3">
        <f t="shared" si="0"/>
        <v>13.3</v>
      </c>
      <c r="L48" s="3">
        <v>73</v>
      </c>
      <c r="M48" s="3">
        <f t="shared" si="1"/>
        <v>18.3</v>
      </c>
      <c r="N48" s="24">
        <f t="shared" si="2"/>
        <v>31.6</v>
      </c>
      <c r="O48" s="3"/>
      <c r="P48" s="3"/>
      <c r="Q48" s="3"/>
      <c r="R48" s="3"/>
    </row>
    <row r="49" spans="1:18" ht="19.5" customHeight="1" x14ac:dyDescent="0.35">
      <c r="A49" s="4">
        <v>39</v>
      </c>
      <c r="B49" s="1">
        <v>14019019144</v>
      </c>
      <c r="C49" s="1" t="s">
        <v>46</v>
      </c>
      <c r="D49" s="3">
        <v>20</v>
      </c>
      <c r="E49" s="3">
        <v>13.5</v>
      </c>
      <c r="F49" s="3">
        <v>8.25</v>
      </c>
      <c r="G49" s="3">
        <v>16.5</v>
      </c>
      <c r="H49" s="3">
        <v>5.5</v>
      </c>
      <c r="I49" s="3">
        <v>15.5</v>
      </c>
      <c r="J49" s="3">
        <f t="shared" si="3"/>
        <v>73.75</v>
      </c>
      <c r="K49" s="3">
        <f t="shared" si="0"/>
        <v>12.3</v>
      </c>
      <c r="L49" s="3">
        <v>65.5</v>
      </c>
      <c r="M49" s="3">
        <f t="shared" si="1"/>
        <v>16.399999999999999</v>
      </c>
      <c r="N49" s="24">
        <f t="shared" si="2"/>
        <v>28.7</v>
      </c>
      <c r="O49" s="3"/>
      <c r="P49" s="3"/>
      <c r="Q49" s="3"/>
      <c r="R49" s="3"/>
    </row>
    <row r="50" spans="1:18" ht="19.5" customHeight="1" x14ac:dyDescent="0.3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9.5" customHeight="1" x14ac:dyDescent="0.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5" customHeight="1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5" customHeight="1" x14ac:dyDescent="0.35">
      <c r="A53" s="13" t="s">
        <v>47</v>
      </c>
      <c r="B53" s="13"/>
      <c r="C53" s="13"/>
      <c r="D53" s="13"/>
      <c r="E53" s="13"/>
      <c r="F53" s="13"/>
      <c r="G53" s="13"/>
      <c r="H53" s="13"/>
      <c r="I53" s="13"/>
      <c r="J53" s="13"/>
      <c r="K53" s="6"/>
      <c r="L53" s="8"/>
      <c r="M53" s="8"/>
      <c r="N53" s="8"/>
      <c r="O53" s="8"/>
      <c r="P53" s="8"/>
      <c r="Q53" s="8"/>
      <c r="R53" s="8"/>
    </row>
    <row r="54" spans="1:18" ht="23.25" customHeight="1" x14ac:dyDescent="0.35">
      <c r="A54" s="13" t="s">
        <v>56</v>
      </c>
      <c r="B54" s="13"/>
      <c r="C54" s="13"/>
      <c r="D54" s="13"/>
      <c r="E54" s="13"/>
      <c r="F54" s="13"/>
      <c r="G54" s="13"/>
      <c r="H54" s="13"/>
      <c r="I54" s="13"/>
      <c r="J54" s="13"/>
      <c r="K54" s="6"/>
      <c r="L54" s="8"/>
      <c r="M54" s="8"/>
      <c r="N54" s="8"/>
      <c r="O54" s="8"/>
      <c r="P54" s="8"/>
      <c r="Q54" s="8"/>
      <c r="R54" s="8"/>
    </row>
  </sheetData>
  <mergeCells count="31">
    <mergeCell ref="A50:R50"/>
    <mergeCell ref="A51:R51"/>
    <mergeCell ref="A52:R52"/>
    <mergeCell ref="A53:J53"/>
    <mergeCell ref="A54:J54"/>
    <mergeCell ref="L53:R53"/>
    <mergeCell ref="L54:R54"/>
    <mergeCell ref="A8:R8"/>
    <mergeCell ref="A9:A10"/>
    <mergeCell ref="B9:B10"/>
    <mergeCell ref="C9:C10"/>
    <mergeCell ref="D9:I9"/>
    <mergeCell ref="R9:R10"/>
    <mergeCell ref="A6:C6"/>
    <mergeCell ref="D6:N6"/>
    <mergeCell ref="O6:R6"/>
    <mergeCell ref="A7:J7"/>
    <mergeCell ref="L7:R7"/>
    <mergeCell ref="A4:B4"/>
    <mergeCell ref="C4:J4"/>
    <mergeCell ref="K4:R4"/>
    <mergeCell ref="A5:C5"/>
    <mergeCell ref="D5:N5"/>
    <mergeCell ref="O5:R5"/>
    <mergeCell ref="A1:B3"/>
    <mergeCell ref="C1:J1"/>
    <mergeCell ref="K1:R1"/>
    <mergeCell ref="C2:J2"/>
    <mergeCell ref="K2:R2"/>
    <mergeCell ref="C3:J3"/>
    <mergeCell ref="K3:R3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8835</cp:lastModifiedBy>
  <dcterms:created xsi:type="dcterms:W3CDTF">2015-04-15T05:43:02Z</dcterms:created>
  <dcterms:modified xsi:type="dcterms:W3CDTF">2015-07-01T12:23:45Z</dcterms:modified>
</cp:coreProperties>
</file>