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420" windowWidth="12120" windowHeight="7710" activeTab="1"/>
  </bookViews>
  <sheets>
    <sheet name="Grade Summary" sheetId="3" r:id="rId1"/>
    <sheet name="Course Code" sheetId="1" r:id="rId2"/>
    <sheet name="Sheet1" sheetId="4" r:id="rId3"/>
    <sheet name="Sheet2" sheetId="5" r:id="rId4"/>
  </sheets>
  <definedNames>
    <definedName name="Aboverange">'Grade Summary'!$B$12:$M$12</definedName>
    <definedName name="DIV">'Grade Summary'!$C$49</definedName>
    <definedName name="Grade">'Grade Summary'!$S$2:$S$10</definedName>
    <definedName name="Grades">'Course Code'!#REF!</definedName>
    <definedName name="Lowerrange">'Grade Summary'!$Q$2:$Q$10</definedName>
    <definedName name="_xlnm.Print_Area" localSheetId="1">'Course Code'!$A$1:$AA$16</definedName>
    <definedName name="_xlnm.Print_Area" localSheetId="0">'Grade Summary'!$A$1:$M$20</definedName>
    <definedName name="_xlnm.Print_Titles" localSheetId="1">'Course Code'!$1:$9</definedName>
    <definedName name="RANGE">'Grade Summary'!$B$12:$M$13</definedName>
    <definedName name="Total">'Course Code'!$Y$8:$Y$9687</definedName>
    <definedName name="Z_2376BC05_C5EB_11D8_84D9_00A0D214C203_.wvu.PrintArea" localSheetId="1" hidden="1">'Course Code'!$A$1:$Z$9</definedName>
  </definedNames>
  <calcPr calcId="145621"/>
</workbook>
</file>

<file path=xl/calcChain.xml><?xml version="1.0" encoding="utf-8"?>
<calcChain xmlns="http://schemas.openxmlformats.org/spreadsheetml/2006/main">
  <c r="S9" i="1"/>
  <c r="T9" l="1"/>
  <c r="V9" s="1"/>
  <c r="Y9" s="1"/>
  <c r="Z9" s="1"/>
  <c r="S11"/>
  <c r="T11" s="1"/>
  <c r="V11" s="1"/>
  <c r="Y11" s="1"/>
  <c r="Z11" s="1"/>
  <c r="S12"/>
  <c r="T12" s="1"/>
  <c r="V12" s="1"/>
  <c r="Y12" s="1"/>
  <c r="Z12" s="1"/>
  <c r="S13"/>
  <c r="T13" s="1"/>
  <c r="V13" s="1"/>
  <c r="Y13" s="1"/>
  <c r="Z13" s="1"/>
  <c r="S10"/>
  <c r="T10" s="1"/>
  <c r="V10" s="1"/>
  <c r="Y10" s="1"/>
  <c r="Z10" s="1"/>
  <c r="R2" i="3" l="1"/>
  <c r="Q3" s="1"/>
  <c r="R3" s="1"/>
  <c r="Q4" s="1"/>
  <c r="R4" s="1"/>
  <c r="Q5" s="1"/>
  <c r="R5" s="1"/>
  <c r="Q6" s="1"/>
  <c r="R6" s="1"/>
  <c r="Q7" s="1"/>
  <c r="R7" s="1"/>
  <c r="Q8" s="1"/>
  <c r="R8" s="1"/>
  <c r="Q9" s="1"/>
  <c r="R9" s="1"/>
  <c r="Q10" s="1"/>
</calcChain>
</file>

<file path=xl/comments1.xml><?xml version="1.0" encoding="utf-8"?>
<comments xmlns="http://schemas.openxmlformats.org/spreadsheetml/2006/main">
  <authors>
    <author>Zafar Younas</author>
  </authors>
  <commentList>
    <comment ref="S9" authorId="0">
      <text>
        <r>
          <rPr>
            <sz val="8"/>
            <color indexed="81"/>
            <rFont val="Tahoma"/>
            <family val="2"/>
          </rPr>
          <t>Please enter the correct weightage for right calculation.</t>
        </r>
      </text>
    </comment>
  </commentList>
</comments>
</file>

<file path=xl/sharedStrings.xml><?xml version="1.0" encoding="utf-8"?>
<sst xmlns="http://schemas.openxmlformats.org/spreadsheetml/2006/main" count="69" uniqueCount="59">
  <si>
    <t>Name</t>
  </si>
  <si>
    <t>I.D. No.</t>
  </si>
  <si>
    <t>Total Marks</t>
  </si>
  <si>
    <t>Mid Term</t>
  </si>
  <si>
    <t>Quizzes</t>
  </si>
  <si>
    <t>Particulars of Participants</t>
  </si>
  <si>
    <t>FINAL AWARD</t>
  </si>
  <si>
    <t>CLASS  PERFORMANCE</t>
  </si>
  <si>
    <t>Course Title:</t>
  </si>
  <si>
    <t>Course Code:</t>
  </si>
  <si>
    <t>Award List</t>
  </si>
  <si>
    <t>Office of Controller of Examinations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</si>
  <si>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</si>
  <si>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</si>
  <si>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</si>
  <si>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</si>
  <si>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</si>
  <si>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</si>
  <si>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</si>
  <si>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</si>
  <si>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</si>
  <si>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</si>
  <si>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</si>
  <si>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</si>
  <si>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</si>
  <si>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</si>
  <si>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School of Science and Technology</t>
  </si>
  <si>
    <t>GRADE SUMMARY</t>
  </si>
  <si>
    <t>Grades</t>
  </si>
  <si>
    <t>Range</t>
  </si>
  <si>
    <t>Number of Students</t>
  </si>
  <si>
    <t>Resoruce Person / Instructor:</t>
  </si>
  <si>
    <t>Cutoffs</t>
  </si>
  <si>
    <t>+</t>
  </si>
  <si>
    <t>W</t>
  </si>
  <si>
    <t>I</t>
  </si>
  <si>
    <t>SA</t>
  </si>
  <si>
    <t>__________</t>
  </si>
  <si>
    <t>Sr. No.</t>
  </si>
  <si>
    <t>DR. MUHAMMAD SHOWKAT RAHIM CHOWDHURY</t>
  </si>
  <si>
    <t>Final Exam</t>
  </si>
  <si>
    <t>Final Total</t>
  </si>
  <si>
    <t>GRADES    F&lt;40</t>
  </si>
  <si>
    <t>Q.AVG</t>
  </si>
  <si>
    <t>MA233</t>
  </si>
  <si>
    <t>Complex Variable and Transforms</t>
  </si>
  <si>
    <t>Spring 2013</t>
  </si>
  <si>
    <t>Dr. Mohammad Showkat Rahim Chowdhury</t>
  </si>
  <si>
    <t>Sessional</t>
  </si>
  <si>
    <t>8 Best Quizzes Total</t>
  </si>
  <si>
    <t>ATIF AKBAR</t>
  </si>
  <si>
    <t>FEHMY ABDUL MALIK</t>
  </si>
  <si>
    <t>SYED TALAL MUSTAFA</t>
  </si>
  <si>
    <t>section:C</t>
  </si>
  <si>
    <t>BS(H)</t>
  </si>
  <si>
    <t>Spring 2015</t>
  </si>
  <si>
    <t>ALI  RAZA MUNAWAR</t>
  </si>
  <si>
    <t>GRP PRJCT</t>
  </si>
  <si>
    <t xml:space="preserve"> SA</t>
  </si>
</sst>
</file>

<file path=xl/styles.xml><?xml version="1.0" encoding="utf-8"?>
<styleSheet xmlns="http://schemas.openxmlformats.org/spreadsheetml/2006/main">
  <numFmts count="4">
    <numFmt numFmtId="164" formatCode="0_);\(0\)"/>
    <numFmt numFmtId="165" formatCode="0.00;[Red]0.00"/>
    <numFmt numFmtId="166" formatCode="0;[Red]0"/>
    <numFmt numFmtId="167" formatCode="0.0;[Red]0.0"/>
  </numFmts>
  <fonts count="57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sz val="8"/>
      <color indexed="81"/>
      <name val="Tahoma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</font>
    <font>
      <b/>
      <sz val="18"/>
      <name val="Times New Roman"/>
      <family val="1"/>
    </font>
    <font>
      <b/>
      <sz val="20"/>
      <name val="Vivian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8"/>
      <color rgb="FF000066"/>
      <name val="Verdana"/>
      <family val="2"/>
    </font>
  </fonts>
  <fills count="4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indexed="64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1">
    <xf numFmtId="0" fontId="0" fillId="0" borderId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4" applyNumberFormat="0" applyAlignment="0" applyProtection="0"/>
    <xf numFmtId="0" fontId="42" fillId="34" borderId="25" applyNumberFormat="0" applyAlignment="0" applyProtection="0"/>
    <xf numFmtId="0" fontId="4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5" fillId="0" borderId="26" applyNumberFormat="0" applyFill="0" applyAlignment="0" applyProtection="0"/>
    <xf numFmtId="0" fontId="46" fillId="0" borderId="27" applyNumberFormat="0" applyFill="0" applyAlignment="0" applyProtection="0"/>
    <xf numFmtId="0" fontId="47" fillId="0" borderId="28" applyNumberFormat="0" applyFill="0" applyAlignment="0" applyProtection="0"/>
    <xf numFmtId="0" fontId="47" fillId="0" borderId="0" applyNumberFormat="0" applyFill="0" applyBorder="0" applyAlignment="0" applyProtection="0"/>
    <xf numFmtId="0" fontId="48" fillId="36" borderId="24" applyNumberFormat="0" applyAlignment="0" applyProtection="0"/>
    <xf numFmtId="0" fontId="49" fillId="0" borderId="29" applyNumberFormat="0" applyFill="0" applyAlignment="0" applyProtection="0"/>
    <xf numFmtId="0" fontId="50" fillId="37" borderId="0" applyNumberFormat="0" applyBorder="0" applyAlignment="0" applyProtection="0"/>
    <xf numFmtId="0" fontId="38" fillId="0" borderId="0"/>
    <xf numFmtId="0" fontId="38" fillId="38" borderId="30" applyNumberFormat="0" applyFont="0" applyAlignment="0" applyProtection="0"/>
    <xf numFmtId="0" fontId="51" fillId="33" borderId="31" applyNumberFormat="0" applyAlignment="0" applyProtection="0"/>
    <xf numFmtId="0" fontId="52" fillId="0" borderId="0" applyNumberFormat="0" applyFill="0" applyBorder="0" applyAlignment="0" applyProtection="0"/>
    <xf numFmtId="0" fontId="53" fillId="0" borderId="3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/>
    <xf numFmtId="0" fontId="4" fillId="0" borderId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8" borderId="30" applyNumberFormat="0" applyFont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8" borderId="30" applyNumberFormat="0" applyFont="0" applyAlignment="0" applyProtection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8" borderId="30" applyNumberFormat="0" applyFont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8" borderId="30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Continuous" vertical="center"/>
      <protection locked="0"/>
    </xf>
    <xf numFmtId="0" fontId="5" fillId="0" borderId="1" xfId="0" applyFont="1" applyFill="1" applyBorder="1" applyAlignment="1" applyProtection="1">
      <alignment horizontal="centerContinuous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24" fillId="0" borderId="2" xfId="0" applyFont="1" applyBorder="1" applyAlignment="1" applyProtection="1">
      <alignment horizontal="center" vertical="center"/>
      <protection locked="0"/>
    </xf>
    <xf numFmtId="1" fontId="24" fillId="0" borderId="3" xfId="0" applyNumberFormat="1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1" fontId="24" fillId="0" borderId="5" xfId="0" applyNumberFormat="1" applyFont="1" applyBorder="1" applyAlignment="1" applyProtection="1">
      <alignment horizontal="center" vertical="center"/>
      <protection locked="0"/>
    </xf>
    <xf numFmtId="1" fontId="24" fillId="0" borderId="6" xfId="0" applyNumberFormat="1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left" vertical="center"/>
      <protection locked="0"/>
    </xf>
    <xf numFmtId="0" fontId="23" fillId="0" borderId="8" xfId="0" applyFont="1" applyBorder="1" applyAlignment="1" applyProtection="1">
      <alignment horizontal="left" vertical="center"/>
      <protection locked="0"/>
    </xf>
    <xf numFmtId="1" fontId="11" fillId="6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Continuous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31" fillId="7" borderId="0" xfId="0" applyFont="1" applyFill="1" applyBorder="1" applyAlignment="1" applyProtection="1">
      <alignment vertical="center"/>
    </xf>
    <xf numFmtId="0" fontId="32" fillId="7" borderId="0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center" vertical="center" wrapText="1"/>
    </xf>
    <xf numFmtId="0" fontId="36" fillId="6" borderId="10" xfId="0" applyFont="1" applyFill="1" applyBorder="1" applyAlignment="1" applyProtection="1">
      <alignment horizontal="center" vertical="center" wrapText="1"/>
    </xf>
    <xf numFmtId="0" fontId="36" fillId="6" borderId="11" xfId="0" applyFont="1" applyFill="1" applyBorder="1" applyAlignment="1" applyProtection="1">
      <alignment horizontal="center" vertical="center" wrapText="1"/>
    </xf>
    <xf numFmtId="1" fontId="11" fillId="6" borderId="12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>
      <alignment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" fontId="2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167" fontId="7" fillId="39" borderId="1" xfId="0" applyNumberFormat="1" applyFont="1" applyFill="1" applyBorder="1" applyAlignment="1" applyProtection="1">
      <alignment horizontal="center" vertical="center"/>
      <protection locked="0"/>
    </xf>
    <xf numFmtId="166" fontId="6" fillId="6" borderId="1" xfId="0" quotePrefix="1" applyNumberFormat="1" applyFont="1" applyFill="1" applyBorder="1" applyAlignment="1" applyProtection="1">
      <alignment horizontal="center" vertical="center"/>
      <protection locked="0"/>
    </xf>
    <xf numFmtId="165" fontId="6" fillId="6" borderId="1" xfId="0" quotePrefix="1" applyNumberFormat="1" applyFont="1" applyFill="1" applyBorder="1" applyAlignment="1" applyProtection="1">
      <alignment horizontal="center" vertical="center"/>
      <protection locked="0"/>
    </xf>
    <xf numFmtId="0" fontId="9" fillId="40" borderId="1" xfId="0" applyFont="1" applyFill="1" applyBorder="1" applyAlignment="1" applyProtection="1">
      <alignment horizontal="center" vertical="center"/>
      <protection locked="0"/>
    </xf>
    <xf numFmtId="165" fontId="5" fillId="39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0" xfId="37" applyAlignment="1">
      <alignment wrapText="1"/>
    </xf>
    <xf numFmtId="0" fontId="55" fillId="41" borderId="18" xfId="0" applyFont="1" applyFill="1" applyBorder="1" applyAlignment="1">
      <alignment vertical="center"/>
    </xf>
    <xf numFmtId="2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0" xfId="37" applyAlignment="1">
      <alignment wrapText="1"/>
    </xf>
    <xf numFmtId="167" fontId="7" fillId="39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0" xfId="37" applyAlignment="1">
      <alignment wrapText="1"/>
    </xf>
    <xf numFmtId="165" fontId="7" fillId="39" borderId="1" xfId="0" applyNumberFormat="1" applyFont="1" applyFill="1" applyBorder="1" applyAlignment="1" applyProtection="1">
      <alignment horizontal="center" vertical="center"/>
      <protection locked="0"/>
    </xf>
    <xf numFmtId="165" fontId="7" fillId="39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0" xfId="37" applyAlignment="1">
      <alignment wrapText="1"/>
    </xf>
    <xf numFmtId="0" fontId="56" fillId="0" borderId="33" xfId="0" applyFont="1" applyBorder="1" applyAlignment="1">
      <alignment wrapText="1"/>
    </xf>
    <xf numFmtId="0" fontId="0" fillId="39" borderId="1" xfId="0" applyFill="1" applyBorder="1" applyAlignment="1">
      <alignment horizontal="center" vertical="center"/>
    </xf>
    <xf numFmtId="0" fontId="38" fillId="0" borderId="0" xfId="37" applyAlignment="1">
      <alignment wrapText="1"/>
    </xf>
    <xf numFmtId="166" fontId="6" fillId="42" borderId="1" xfId="0" quotePrefix="1" applyNumberFormat="1" applyFont="1" applyFill="1" applyBorder="1" applyAlignment="1" applyProtection="1">
      <alignment horizontal="center" vertical="center"/>
      <protection locked="0"/>
    </xf>
    <xf numFmtId="0" fontId="13" fillId="43" borderId="1" xfId="0" applyFont="1" applyFill="1" applyBorder="1" applyAlignment="1" applyProtection="1">
      <alignment horizontal="center" vertical="center" wrapText="1"/>
      <protection locked="0"/>
    </xf>
    <xf numFmtId="0" fontId="9" fillId="43" borderId="1" xfId="0" applyFont="1" applyFill="1" applyBorder="1" applyAlignment="1" applyProtection="1">
      <alignment horizontal="center" vertical="center"/>
      <protection locked="0"/>
    </xf>
    <xf numFmtId="0" fontId="7" fillId="43" borderId="1" xfId="0" applyNumberFormat="1" applyFont="1" applyFill="1" applyBorder="1" applyAlignment="1" applyProtection="1">
      <alignment horizontal="center" vertical="center"/>
      <protection locked="0"/>
    </xf>
    <xf numFmtId="2" fontId="10" fillId="43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0" xfId="37" applyAlignment="1">
      <alignment wrapText="1"/>
    </xf>
    <xf numFmtId="0" fontId="25" fillId="0" borderId="16" xfId="0" applyFont="1" applyFill="1" applyBorder="1" applyAlignment="1" applyProtection="1">
      <alignment vertical="center" wrapText="1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56" fillId="0" borderId="34" xfId="0" applyFont="1" applyBorder="1" applyAlignment="1">
      <alignment wrapText="1"/>
    </xf>
    <xf numFmtId="0" fontId="56" fillId="0" borderId="35" xfId="0" applyFont="1" applyBorder="1" applyAlignment="1">
      <alignment wrapText="1"/>
    </xf>
    <xf numFmtId="0" fontId="8" fillId="0" borderId="1" xfId="0" applyFont="1" applyBorder="1" applyAlignment="1" applyProtection="1">
      <alignment horizontal="center" vertical="center" textRotation="90"/>
      <protection locked="0"/>
    </xf>
    <xf numFmtId="0" fontId="5" fillId="0" borderId="17" xfId="0" applyFont="1" applyBorder="1" applyAlignment="1" applyProtection="1">
      <alignment horizontal="center" vertical="center" textRotation="90"/>
      <protection locked="0"/>
    </xf>
    <xf numFmtId="0" fontId="5" fillId="0" borderId="22" xfId="0" applyFont="1" applyBorder="1" applyAlignment="1" applyProtection="1">
      <alignment horizontal="center" vertical="center" textRotation="90"/>
      <protection locked="0"/>
    </xf>
    <xf numFmtId="0" fontId="5" fillId="0" borderId="23" xfId="0" applyFont="1" applyBorder="1" applyAlignment="1" applyProtection="1">
      <alignment horizontal="center" vertical="center" textRotation="90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38" fillId="0" borderId="0" xfId="37" applyAlignment="1">
      <alignment wrapText="1"/>
    </xf>
    <xf numFmtId="0" fontId="38" fillId="0" borderId="0" xfId="37" applyAlignment="1">
      <alignment horizontal="right" wrapText="1"/>
    </xf>
    <xf numFmtId="0" fontId="6" fillId="0" borderId="0" xfId="0" applyFont="1" applyFill="1" applyBorder="1" applyAlignment="1" applyProtection="1">
      <alignment horizontal="right" vertical="center"/>
      <protection locked="0"/>
    </xf>
  </cellXfs>
  <cellStyles count="111">
    <cellStyle name="20% - Accent1" xfId="1" builtinId="30" customBuiltin="1"/>
    <cellStyle name="20% - Accent1 2" xfId="46"/>
    <cellStyle name="20% - Accent1 3" xfId="70"/>
    <cellStyle name="20% - Accent1 4" xfId="78"/>
    <cellStyle name="20% - Accent1 5" xfId="102"/>
    <cellStyle name="20% - Accent2" xfId="2" builtinId="34" customBuiltin="1"/>
    <cellStyle name="20% - Accent2 2" xfId="47"/>
    <cellStyle name="20% - Accent2 3" xfId="69"/>
    <cellStyle name="20% - Accent2 4" xfId="79"/>
    <cellStyle name="20% - Accent2 5" xfId="101"/>
    <cellStyle name="20% - Accent3" xfId="3" builtinId="38" customBuiltin="1"/>
    <cellStyle name="20% - Accent3 2" xfId="48"/>
    <cellStyle name="20% - Accent3 3" xfId="68"/>
    <cellStyle name="20% - Accent3 4" xfId="80"/>
    <cellStyle name="20% - Accent3 5" xfId="100"/>
    <cellStyle name="20% - Accent4" xfId="4" builtinId="42" customBuiltin="1"/>
    <cellStyle name="20% - Accent4 2" xfId="49"/>
    <cellStyle name="20% - Accent4 3" xfId="45"/>
    <cellStyle name="20% - Accent4 4" xfId="81"/>
    <cellStyle name="20% - Accent4 5" xfId="77"/>
    <cellStyle name="20% - Accent5" xfId="5" builtinId="46" customBuiltin="1"/>
    <cellStyle name="20% - Accent5 2" xfId="50"/>
    <cellStyle name="20% - Accent5 3" xfId="65"/>
    <cellStyle name="20% - Accent5 4" xfId="82"/>
    <cellStyle name="20% - Accent5 5" xfId="97"/>
    <cellStyle name="20% - Accent6" xfId="6" builtinId="50" customBuiltin="1"/>
    <cellStyle name="20% - Accent6 2" xfId="51"/>
    <cellStyle name="20% - Accent6 3" xfId="64"/>
    <cellStyle name="20% - Accent6 4" xfId="83"/>
    <cellStyle name="20% - Accent6 5" xfId="96"/>
    <cellStyle name="40% - Accent1" xfId="7" builtinId="31" customBuiltin="1"/>
    <cellStyle name="40% - Accent1 2" xfId="52"/>
    <cellStyle name="40% - Accent1 3" xfId="63"/>
    <cellStyle name="40% - Accent1 4" xfId="84"/>
    <cellStyle name="40% - Accent1 5" xfId="95"/>
    <cellStyle name="40% - Accent2" xfId="8" builtinId="35" customBuiltin="1"/>
    <cellStyle name="40% - Accent2 2" xfId="53"/>
    <cellStyle name="40% - Accent2 3" xfId="62"/>
    <cellStyle name="40% - Accent2 4" xfId="85"/>
    <cellStyle name="40% - Accent2 5" xfId="94"/>
    <cellStyle name="40% - Accent3" xfId="9" builtinId="39" customBuiltin="1"/>
    <cellStyle name="40% - Accent3 2" xfId="54"/>
    <cellStyle name="40% - Accent3 3" xfId="61"/>
    <cellStyle name="40% - Accent3 4" xfId="86"/>
    <cellStyle name="40% - Accent3 5" xfId="93"/>
    <cellStyle name="40% - Accent4" xfId="10" builtinId="43" customBuiltin="1"/>
    <cellStyle name="40% - Accent4 2" xfId="55"/>
    <cellStyle name="40% - Accent4 3" xfId="60"/>
    <cellStyle name="40% - Accent4 4" xfId="87"/>
    <cellStyle name="40% - Accent4 5" xfId="92"/>
    <cellStyle name="40% - Accent5" xfId="11" builtinId="47" customBuiltin="1"/>
    <cellStyle name="40% - Accent5 2" xfId="56"/>
    <cellStyle name="40% - Accent5 3" xfId="59"/>
    <cellStyle name="40% - Accent5 4" xfId="88"/>
    <cellStyle name="40% - Accent5 5" xfId="91"/>
    <cellStyle name="40% - Accent6" xfId="12" builtinId="51" customBuiltin="1"/>
    <cellStyle name="40% - Accent6 2" xfId="57"/>
    <cellStyle name="40% - Accent6 3" xfId="58"/>
    <cellStyle name="40% - Accent6 4" xfId="89"/>
    <cellStyle name="40% - Accent6 5" xfId="9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66"/>
    <cellStyle name="Normal 2 3" xfId="73"/>
    <cellStyle name="Normal 2 4" xfId="98"/>
    <cellStyle name="Normal 2 5" xfId="105"/>
    <cellStyle name="Normal 3" xfId="43"/>
    <cellStyle name="Normal 3 2" xfId="71"/>
    <cellStyle name="Normal 3 3" xfId="75"/>
    <cellStyle name="Normal 3 4" xfId="103"/>
    <cellStyle name="Normal 3 5" xfId="107"/>
    <cellStyle name="Normal 4" xfId="44"/>
    <cellStyle name="Normal 4 2" xfId="72"/>
    <cellStyle name="Normal 4 3" xfId="76"/>
    <cellStyle name="Normal 4 4" xfId="104"/>
    <cellStyle name="Normal 4 5" xfId="108"/>
    <cellStyle name="Normal 5" xfId="109"/>
    <cellStyle name="Normal 6" xfId="110"/>
    <cellStyle name="Note 2" xfId="38"/>
    <cellStyle name="Note 2 2" xfId="67"/>
    <cellStyle name="Note 2 3" xfId="74"/>
    <cellStyle name="Note 2 4" xfId="99"/>
    <cellStyle name="Note 2 5" xfId="106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129748</xdr:rowOff>
    </xdr:from>
    <xdr:to>
      <xdr:col>0</xdr:col>
      <xdr:colOff>1162050</xdr:colOff>
      <xdr:row>4</xdr:row>
      <xdr:rowOff>228264</xdr:rowOff>
    </xdr:to>
    <xdr:sp macro="" textlink="">
      <xdr:nvSpPr>
        <xdr:cNvPr id="5" name="TextBox 4"/>
        <xdr:cNvSpPr txBox="1"/>
      </xdr:nvSpPr>
      <xdr:spPr>
        <a:xfrm>
          <a:off x="9525" y="1191105"/>
          <a:ext cx="115252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 BS-EE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5300</xdr:rowOff>
    </xdr:to>
    <xdr:sp macro="" textlink="'Course Code'!C4">
      <xdr:nvSpPr>
        <xdr:cNvPr id="6" name="TextBox 5"/>
        <xdr:cNvSpPr txBox="1"/>
      </xdr:nvSpPr>
      <xdr:spPr>
        <a:xfrm>
          <a:off x="1133475" y="1625826"/>
          <a:ext cx="2004172" cy="31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1">
            <a:defRPr sz="1000"/>
          </a:pPr>
          <a:fld id="{A3A4F6E0-38BC-4171-9FE6-691948D7F58F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 algn="l" rtl="1">
              <a:defRPr sz="1000"/>
            </a:pPr>
            <a:t>MA233</a:t>
          </a:fld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4</xdr:row>
      <xdr:rowOff>314738</xdr:rowOff>
    </xdr:from>
    <xdr:to>
      <xdr:col>1</xdr:col>
      <xdr:colOff>114300</xdr:colOff>
      <xdr:row>6</xdr:row>
      <xdr:rowOff>5300</xdr:rowOff>
    </xdr:to>
    <xdr:sp macro="" textlink="">
      <xdr:nvSpPr>
        <xdr:cNvPr id="7" name="TextBox 6"/>
        <xdr:cNvSpPr txBox="1"/>
      </xdr:nvSpPr>
      <xdr:spPr>
        <a:xfrm>
          <a:off x="0" y="1631673"/>
          <a:ext cx="1298713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13</xdr:col>
      <xdr:colOff>0</xdr:colOff>
      <xdr:row>5</xdr:row>
      <xdr:rowOff>377551</xdr:rowOff>
    </xdr:to>
    <xdr:sp macro="" textlink="'Course Code'!#REF!">
      <xdr:nvSpPr>
        <xdr:cNvPr id="8" name="TextBox 7"/>
        <xdr:cNvSpPr txBox="1"/>
      </xdr:nvSpPr>
      <xdr:spPr>
        <a:xfrm>
          <a:off x="4136571" y="1746571"/>
          <a:ext cx="5769429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1">
            <a:defRPr sz="1000"/>
          </a:pPr>
          <a:fld id="{C1FC68F4-A510-4F2B-B29F-7D0449744C77}" type="TxLink"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pPr algn="l" rtl="1">
              <a:defRPr sz="1000"/>
            </a:pPr>
            <a:t></a:t>
          </a:fld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9" name="TextBox 8"/>
        <xdr:cNvSpPr txBox="1"/>
      </xdr:nvSpPr>
      <xdr:spPr>
        <a:xfrm>
          <a:off x="2884714" y="1739148"/>
          <a:ext cx="1487185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 Complex</a:t>
          </a:r>
          <a:r>
            <a:rPr lang="en-US" sz="1300" b="1" baseline="0">
              <a:latin typeface="Arial" pitchFamily="34" charset="0"/>
              <a:cs typeface="Arial" pitchFamily="34" charset="0"/>
            </a:rPr>
            <a:t> Variable and Transforms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128868</xdr:colOff>
      <xdr:row>3</xdr:row>
      <xdr:rowOff>103729</xdr:rowOff>
    </xdr:from>
    <xdr:to>
      <xdr:col>8</xdr:col>
      <xdr:colOff>355787</xdr:colOff>
      <xdr:row>4</xdr:row>
      <xdr:rowOff>202245</xdr:rowOff>
    </xdr:to>
    <xdr:sp macro="" textlink="">
      <xdr:nvSpPr>
        <xdr:cNvPr id="11" name="TextBox 10"/>
        <xdr:cNvSpPr txBox="1"/>
      </xdr:nvSpPr>
      <xdr:spPr>
        <a:xfrm>
          <a:off x="3524250" y="1157082"/>
          <a:ext cx="3095625" cy="412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10</xdr:col>
      <xdr:colOff>506655</xdr:colOff>
      <xdr:row>3</xdr:row>
      <xdr:rowOff>120866</xdr:rowOff>
    </xdr:from>
    <xdr:to>
      <xdr:col>12</xdr:col>
      <xdr:colOff>262205</xdr:colOff>
      <xdr:row>4</xdr:row>
      <xdr:rowOff>219382</xdr:rowOff>
    </xdr:to>
    <xdr:sp macro="" textlink="">
      <xdr:nvSpPr>
        <xdr:cNvPr id="13" name="TextBox 12"/>
        <xdr:cNvSpPr txBox="1"/>
      </xdr:nvSpPr>
      <xdr:spPr>
        <a:xfrm>
          <a:off x="8249119" y="1182223"/>
          <a:ext cx="1197907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</a:t>
          </a:r>
        </a:p>
      </xdr:txBody>
    </xdr:sp>
    <xdr:clientData/>
  </xdr:twoCellAnchor>
  <xdr:twoCellAnchor>
    <xdr:from>
      <xdr:col>0</xdr:col>
      <xdr:colOff>0</xdr:colOff>
      <xdr:row>6</xdr:row>
      <xdr:rowOff>11205</xdr:rowOff>
    </xdr:from>
    <xdr:to>
      <xdr:col>13</xdr:col>
      <xdr:colOff>449036</xdr:colOff>
      <xdr:row>6</xdr:row>
      <xdr:rowOff>414618</xdr:rowOff>
    </xdr:to>
    <xdr:sp macro="" textlink="">
      <xdr:nvSpPr>
        <xdr:cNvPr id="14" name="TextBox 13"/>
        <xdr:cNvSpPr txBox="1"/>
      </xdr:nvSpPr>
      <xdr:spPr>
        <a:xfrm>
          <a:off x="0" y="1698491"/>
          <a:ext cx="10355036" cy="40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Cross Listed Course: </a:t>
          </a:r>
          <a:r>
            <a:rPr lang="en-US" sz="1300" b="0">
              <a:latin typeface="Arial" pitchFamily="34" charset="0"/>
              <a:cs typeface="Arial" pitchFamily="34" charset="0"/>
            </a:rPr>
            <a:t>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219075</xdr:colOff>
      <xdr:row>7</xdr:row>
      <xdr:rowOff>151840</xdr:rowOff>
    </xdr:from>
    <xdr:to>
      <xdr:col>5</xdr:col>
      <xdr:colOff>572861</xdr:colOff>
      <xdr:row>8</xdr:row>
      <xdr:rowOff>159011</xdr:rowOff>
    </xdr:to>
    <xdr:sp macro="" textlink="">
      <xdr:nvSpPr>
        <xdr:cNvPr id="17" name="TextBox 16"/>
        <xdr:cNvSpPr txBox="1"/>
      </xdr:nvSpPr>
      <xdr:spPr>
        <a:xfrm>
          <a:off x="219075" y="2706781"/>
          <a:ext cx="4466345" cy="320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</a:t>
          </a:r>
          <a:r>
            <a:rPr lang="en-US" sz="1300" b="1" baseline="0">
              <a:latin typeface="Arial" pitchFamily="34" charset="0"/>
              <a:cs typeface="Arial" pitchFamily="34" charset="0"/>
            </a:rPr>
            <a:t> </a:t>
          </a:r>
          <a:r>
            <a:rPr lang="en-US" sz="1300" b="0">
              <a:latin typeface="Arial" pitchFamily="34" charset="0"/>
              <a:cs typeface="Arial" pitchFamily="34" charset="0"/>
            </a:rPr>
            <a:t>03084442292___________________________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256452</xdr:colOff>
      <xdr:row>7</xdr:row>
      <xdr:rowOff>142315</xdr:rowOff>
    </xdr:from>
    <xdr:to>
      <xdr:col>13</xdr:col>
      <xdr:colOff>234040</xdr:colOff>
      <xdr:row>8</xdr:row>
      <xdr:rowOff>138281</xdr:rowOff>
    </xdr:to>
    <xdr:sp macro="" textlink="">
      <xdr:nvSpPr>
        <xdr:cNvPr id="18" name="TextBox 17"/>
        <xdr:cNvSpPr txBox="1"/>
      </xdr:nvSpPr>
      <xdr:spPr>
        <a:xfrm>
          <a:off x="5086187" y="2697256"/>
          <a:ext cx="4997824" cy="30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Email : </a:t>
          </a:r>
          <a:r>
            <a:rPr lang="en-US" sz="1300" b="0">
              <a:latin typeface="Arial" pitchFamily="34" charset="0"/>
              <a:cs typeface="Arial" pitchFamily="34" charset="0"/>
            </a:rPr>
            <a:t>_showkat.chowdhury@umt.edu.pk_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</xdr:row>
      <xdr:rowOff>284628</xdr:rowOff>
    </xdr:from>
    <xdr:to>
      <xdr:col>13</xdr:col>
      <xdr:colOff>231320</xdr:colOff>
      <xdr:row>7</xdr:row>
      <xdr:rowOff>142874</xdr:rowOff>
    </xdr:to>
    <xdr:sp macro="" textlink="'Course Code'!C5">
      <xdr:nvSpPr>
        <xdr:cNvPr id="19" name="TextBox 18"/>
        <xdr:cNvSpPr txBox="1"/>
      </xdr:nvSpPr>
      <xdr:spPr>
        <a:xfrm>
          <a:off x="0" y="2402540"/>
          <a:ext cx="10081291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BAF9090-B7DC-4734-AECE-5368277A9B47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721177</xdr:colOff>
      <xdr:row>7</xdr:row>
      <xdr:rowOff>19050</xdr:rowOff>
    </xdr:from>
    <xdr:to>
      <xdr:col>13</xdr:col>
      <xdr:colOff>136070</xdr:colOff>
      <xdr:row>7</xdr:row>
      <xdr:rowOff>409575</xdr:rowOff>
    </xdr:to>
    <xdr:sp macro="" textlink="'Course Code'!D5">
      <xdr:nvSpPr>
        <xdr:cNvPr id="20" name="TextBox 19"/>
        <xdr:cNvSpPr txBox="1"/>
      </xdr:nvSpPr>
      <xdr:spPr>
        <a:xfrm>
          <a:off x="2694213" y="2141764"/>
          <a:ext cx="7347857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5113DD67-0DE2-46F9-BE50-5D8837CB0AD8}" type="TxLink">
            <a:rPr lang="en-US" sz="13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/>
            <a:t>DR. MUHAMMAD SHOWKAT RAHIM CHOWDHURY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534751</xdr:colOff>
      <xdr:row>3</xdr:row>
      <xdr:rowOff>115264</xdr:rowOff>
    </xdr:from>
    <xdr:to>
      <xdr:col>12</xdr:col>
      <xdr:colOff>534751</xdr:colOff>
      <xdr:row>4</xdr:row>
      <xdr:rowOff>213780</xdr:rowOff>
    </xdr:to>
    <xdr:sp macro="" textlink="'Course Code'!Y4">
      <xdr:nvSpPr>
        <xdr:cNvPr id="22" name="TextBox 21"/>
        <xdr:cNvSpPr txBox="1"/>
      </xdr:nvSpPr>
      <xdr:spPr>
        <a:xfrm>
          <a:off x="8998394" y="1176621"/>
          <a:ext cx="721178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1">
            <a:defRPr sz="1000"/>
          </a:pPr>
          <a:fld id="{B66C05E0-212A-4023-BD6D-6B44086FF7DD}" type="TxLink">
            <a:rPr 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 algn="l" rtl="1">
              <a:defRPr sz="1000"/>
            </a:pPr>
            <a:t>section:C</a:t>
          </a:fld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21"/>
  <sheetViews>
    <sheetView view="pageBreakPreview" zoomScale="85" zoomScaleSheetLayoutView="85" workbookViewId="0">
      <selection activeCell="D18" sqref="D18"/>
    </sheetView>
  </sheetViews>
  <sheetFormatPr defaultRowHeight="12.75"/>
  <cols>
    <col min="1" max="1" width="18.7109375" style="16" customWidth="1"/>
    <col min="2" max="14" width="10.7109375" style="16" customWidth="1"/>
    <col min="15" max="16384" width="9.140625" style="16"/>
  </cols>
  <sheetData>
    <row r="1" spans="1:19" ht="27.75" thickBot="1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51"/>
      <c r="O1" s="17"/>
      <c r="Q1" s="110" t="s">
        <v>32</v>
      </c>
      <c r="R1" s="111"/>
      <c r="S1" s="112"/>
    </row>
    <row r="2" spans="1:19" ht="27" thickBot="1">
      <c r="A2" s="114" t="s">
        <v>26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52"/>
      <c r="O2" s="18"/>
      <c r="Q2" s="22">
        <v>0</v>
      </c>
      <c r="R2" s="23">
        <f>$B$17-1</f>
        <v>-1</v>
      </c>
      <c r="S2" s="24" t="s">
        <v>24</v>
      </c>
    </row>
    <row r="3" spans="1:19" ht="28.5" customHeight="1" thickBot="1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53"/>
      <c r="O3" s="19"/>
      <c r="Q3" s="25">
        <f>+R2+1</f>
        <v>0</v>
      </c>
      <c r="R3" s="23">
        <f>$B$19+Q3-1</f>
        <v>-1</v>
      </c>
      <c r="S3" s="27" t="s">
        <v>22</v>
      </c>
    </row>
    <row r="4" spans="1:19" ht="24.9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0"/>
      <c r="O4" s="19"/>
      <c r="Q4" s="25">
        <f t="shared" ref="Q4:Q10" si="0">+R3+1</f>
        <v>0</v>
      </c>
      <c r="R4" s="23">
        <f t="shared" ref="R4:R9" si="1">$B$19+Q4-1</f>
        <v>-1</v>
      </c>
      <c r="S4" s="27" t="s">
        <v>20</v>
      </c>
    </row>
    <row r="5" spans="1:19" s="20" customFormat="1" ht="24.95" customHeight="1" thickBot="1">
      <c r="A5" s="37"/>
      <c r="B5" s="37"/>
      <c r="C5" s="38"/>
      <c r="D5" s="38"/>
      <c r="E5" s="39"/>
      <c r="F5" s="38"/>
      <c r="G5" s="38"/>
      <c r="H5" s="38" t="s">
        <v>46</v>
      </c>
      <c r="I5" s="38"/>
      <c r="J5" s="39"/>
      <c r="K5" s="39"/>
      <c r="L5" s="39"/>
      <c r="M5" s="39"/>
      <c r="N5" s="31"/>
      <c r="Q5" s="25">
        <f t="shared" si="0"/>
        <v>0</v>
      </c>
      <c r="R5" s="23">
        <f t="shared" si="1"/>
        <v>-1</v>
      </c>
      <c r="S5" s="27" t="s">
        <v>18</v>
      </c>
    </row>
    <row r="6" spans="1:19" s="20" customFormat="1" ht="35.1" customHeight="1" thickBot="1">
      <c r="A6" s="37"/>
      <c r="B6" s="40"/>
      <c r="C6" s="40"/>
      <c r="D6" s="41"/>
      <c r="E6" s="40"/>
      <c r="F6" s="40"/>
      <c r="G6" s="42"/>
      <c r="H6" s="43"/>
      <c r="I6" s="43"/>
      <c r="J6" s="43"/>
      <c r="K6" s="43"/>
      <c r="L6" s="43"/>
      <c r="M6" s="43"/>
      <c r="N6" s="31"/>
      <c r="Q6" s="25">
        <f t="shared" si="0"/>
        <v>0</v>
      </c>
      <c r="R6" s="23">
        <f t="shared" si="1"/>
        <v>-1</v>
      </c>
      <c r="S6" s="27" t="s">
        <v>17</v>
      </c>
    </row>
    <row r="7" spans="1:19" s="20" customFormat="1" ht="35.1" customHeight="1" thickBot="1">
      <c r="A7" s="37"/>
      <c r="B7" s="40"/>
      <c r="C7" s="40"/>
      <c r="D7" s="40"/>
      <c r="E7" s="40"/>
      <c r="F7" s="40"/>
      <c r="G7" s="40"/>
      <c r="H7" s="43"/>
      <c r="I7" s="43"/>
      <c r="J7" s="43"/>
      <c r="K7" s="43"/>
      <c r="L7" s="43"/>
      <c r="M7" s="43"/>
      <c r="N7" s="31"/>
      <c r="Q7" s="25">
        <f t="shared" si="0"/>
        <v>0</v>
      </c>
      <c r="R7" s="23">
        <f t="shared" si="1"/>
        <v>-1</v>
      </c>
      <c r="S7" s="27" t="s">
        <v>16</v>
      </c>
    </row>
    <row r="8" spans="1:19" s="20" customFormat="1" ht="24.95" customHeight="1" thickBot="1">
      <c r="A8" s="43"/>
      <c r="B8" s="44"/>
      <c r="C8" s="44"/>
      <c r="D8" s="44"/>
      <c r="E8" s="44"/>
      <c r="F8" s="44"/>
      <c r="G8" s="44"/>
      <c r="H8" s="43"/>
      <c r="I8" s="43"/>
      <c r="J8" s="43"/>
      <c r="K8" s="43"/>
      <c r="L8" s="43"/>
      <c r="M8" s="43"/>
      <c r="N8" s="31"/>
      <c r="Q8" s="25">
        <f t="shared" si="0"/>
        <v>0</v>
      </c>
      <c r="R8" s="23">
        <f t="shared" si="1"/>
        <v>-1</v>
      </c>
      <c r="S8" s="27" t="s">
        <v>15</v>
      </c>
    </row>
    <row r="9" spans="1:19" ht="19.5">
      <c r="A9" s="43"/>
      <c r="B9" s="44"/>
      <c r="C9" s="44"/>
      <c r="D9" s="44"/>
      <c r="E9" s="44"/>
      <c r="F9" s="44"/>
      <c r="G9" s="44"/>
      <c r="H9" s="43"/>
      <c r="I9" s="43"/>
      <c r="J9" s="43"/>
      <c r="K9" s="43"/>
      <c r="L9" s="43"/>
      <c r="M9" s="43"/>
      <c r="N9" s="30"/>
      <c r="Q9" s="25">
        <f t="shared" si="0"/>
        <v>0</v>
      </c>
      <c r="R9" s="23">
        <f t="shared" si="1"/>
        <v>-1</v>
      </c>
      <c r="S9" s="27" t="s">
        <v>14</v>
      </c>
    </row>
    <row r="10" spans="1:19" ht="30" customHeight="1" thickBot="1">
      <c r="A10" s="45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0"/>
      <c r="Q10" s="25">
        <f t="shared" si="0"/>
        <v>0</v>
      </c>
      <c r="R10" s="26" t="s">
        <v>33</v>
      </c>
      <c r="S10" s="28" t="s">
        <v>13</v>
      </c>
    </row>
    <row r="11" spans="1:19" ht="30" customHeight="1">
      <c r="A11" s="69" t="s">
        <v>28</v>
      </c>
      <c r="B11" s="70" t="s">
        <v>13</v>
      </c>
      <c r="C11" s="70" t="s">
        <v>14</v>
      </c>
      <c r="D11" s="70" t="s">
        <v>15</v>
      </c>
      <c r="E11" s="70" t="s">
        <v>16</v>
      </c>
      <c r="F11" s="70" t="s">
        <v>17</v>
      </c>
      <c r="G11" s="70" t="s">
        <v>18</v>
      </c>
      <c r="H11" s="70" t="s">
        <v>20</v>
      </c>
      <c r="I11" s="70" t="s">
        <v>22</v>
      </c>
      <c r="J11" s="70" t="s">
        <v>24</v>
      </c>
      <c r="K11" s="71" t="s">
        <v>35</v>
      </c>
      <c r="L11" s="71" t="s">
        <v>36</v>
      </c>
      <c r="M11" s="72" t="s">
        <v>34</v>
      </c>
      <c r="N11" s="39"/>
    </row>
    <row r="12" spans="1:19" ht="30" customHeight="1">
      <c r="A12" s="109" t="s">
        <v>29</v>
      </c>
      <c r="B12" s="34"/>
      <c r="C12" s="35"/>
      <c r="D12" s="35"/>
      <c r="E12" s="35"/>
      <c r="F12" s="35"/>
      <c r="G12" s="35"/>
      <c r="H12" s="35"/>
      <c r="I12" s="35"/>
      <c r="J12" s="35"/>
      <c r="K12" s="29"/>
      <c r="L12" s="29"/>
      <c r="M12" s="73"/>
      <c r="N12" s="39"/>
    </row>
    <row r="13" spans="1:19" ht="30" customHeight="1">
      <c r="A13" s="109"/>
      <c r="B13" s="35"/>
      <c r="C13" s="35"/>
      <c r="D13" s="35"/>
      <c r="E13" s="35"/>
      <c r="F13" s="35"/>
      <c r="G13" s="35"/>
      <c r="H13" s="35"/>
      <c r="I13" s="35"/>
      <c r="J13" s="35"/>
      <c r="K13" s="29"/>
      <c r="L13" s="29"/>
      <c r="M13" s="73"/>
      <c r="N13" s="39"/>
    </row>
    <row r="14" spans="1:19" ht="39" customHeight="1" thickBot="1">
      <c r="A14" s="74" t="s">
        <v>30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39"/>
    </row>
    <row r="15" spans="1:19" ht="18.75" thickBo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9"/>
    </row>
    <row r="16" spans="1:19" ht="19.5">
      <c r="A16" s="77" t="s">
        <v>25</v>
      </c>
      <c r="B16" s="78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9.5">
      <c r="A17" s="79" t="s">
        <v>23</v>
      </c>
      <c r="B17" s="80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19.5">
      <c r="A18" s="79" t="s">
        <v>21</v>
      </c>
      <c r="B18" s="8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ht="26.25" thickBot="1">
      <c r="A19" s="82" t="s">
        <v>19</v>
      </c>
      <c r="B19" s="83"/>
      <c r="C19" s="39"/>
      <c r="D19" s="39"/>
      <c r="E19" s="39"/>
      <c r="F19" s="39"/>
      <c r="G19" s="48"/>
      <c r="H19" s="39"/>
      <c r="I19" s="39"/>
      <c r="J19" s="39"/>
      <c r="K19" s="39"/>
      <c r="L19" s="39"/>
      <c r="M19" s="39"/>
      <c r="N19" s="39"/>
    </row>
    <row r="20" spans="1:14" ht="25.5">
      <c r="A20" s="46"/>
      <c r="B20" s="47"/>
      <c r="C20" s="39"/>
      <c r="D20" s="39"/>
      <c r="E20" s="39"/>
      <c r="F20" s="39"/>
      <c r="G20" s="48"/>
      <c r="H20" s="39"/>
      <c r="I20" s="39"/>
      <c r="J20" s="39"/>
      <c r="K20" s="39"/>
      <c r="L20" s="39"/>
      <c r="M20" s="39"/>
      <c r="N20" s="39"/>
    </row>
    <row r="21" spans="1:14">
      <c r="A21" s="21"/>
      <c r="B21" s="21"/>
      <c r="C21" s="21"/>
    </row>
  </sheetData>
  <mergeCells count="5">
    <mergeCell ref="A12:A13"/>
    <mergeCell ref="Q1:S1"/>
    <mergeCell ref="A1:M1"/>
    <mergeCell ref="A2:M2"/>
    <mergeCell ref="A3:M3"/>
  </mergeCells>
  <phoneticPr fontId="37" type="noConversion"/>
  <dataValidations count="2">
    <dataValidation errorStyle="warning" allowBlank="1" showInputMessage="1" showErrorMessage="1" sqref="B18"/>
    <dataValidation type="whole" showInputMessage="1" showErrorMessage="1" errorTitle="Passing Criteria" error="Passing Criteria for &#10;Bachelor is  50&#10;Master is 60&#10;MS/PhD is 70" promptTitle="Passing Criteria" prompt="Passing Criteria for &#10;Bachelor is  50&#10;Master is 60&#10;MS/PhD is 70" sqref="B17">
      <formula1>50</formula1>
      <formula2>70</formula2>
    </dataValidation>
  </dataValidations>
  <printOptions horizontalCentered="1"/>
  <pageMargins left="0.25" right="0.25" top="0.5" bottom="0.75" header="0.25" footer="0.25"/>
  <pageSetup paperSize="9" scale="97" orientation="landscape" r:id="rId1"/>
  <headerFooter scaleWithDoc="0">
    <oddHeader>&amp;RPage &amp;P of &amp;N</oddHeader>
    <oddFooter>&amp;L_________________________Resource Person / Instructor&amp;C_________________________Chairperson&amp;R_________________________Dean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AA2023"/>
  <sheetViews>
    <sheetView tabSelected="1" view="pageLayout" topLeftCell="I2" zoomScale="90" zoomScaleSheetLayoutView="120" zoomScalePageLayoutView="90" workbookViewId="0">
      <selection activeCell="V21" sqref="V21:W21"/>
    </sheetView>
  </sheetViews>
  <sheetFormatPr defaultRowHeight="12.75"/>
  <cols>
    <col min="1" max="1" width="2.7109375" style="3" customWidth="1"/>
    <col min="2" max="2" width="13.140625" style="2" customWidth="1"/>
    <col min="3" max="3" width="26.42578125" style="2" customWidth="1"/>
    <col min="4" max="4" width="5.28515625" style="1" hidden="1" customWidth="1"/>
    <col min="5" max="5" width="4.7109375" style="1" bestFit="1" customWidth="1"/>
    <col min="6" max="6" width="6.140625" style="1" customWidth="1"/>
    <col min="7" max="18" width="5.42578125" style="1" customWidth="1"/>
    <col min="19" max="19" width="16.28515625" style="1" bestFit="1" customWidth="1"/>
    <col min="20" max="20" width="5.5703125" style="1" customWidth="1"/>
    <col min="21" max="21" width="9.7109375" style="1" customWidth="1"/>
    <col min="22" max="23" width="9" style="1" customWidth="1"/>
    <col min="24" max="24" width="6.28515625" style="1" customWidth="1"/>
    <col min="25" max="25" width="8.140625" style="1" customWidth="1"/>
    <col min="26" max="26" width="7.140625" style="1" customWidth="1"/>
    <col min="27" max="16384" width="9.140625" style="1"/>
  </cols>
  <sheetData>
    <row r="1" spans="1:27" ht="28.5" customHeight="1">
      <c r="A1" s="54"/>
      <c r="B1" s="55"/>
      <c r="C1" s="55" t="s">
        <v>12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" t="s">
        <v>37</v>
      </c>
      <c r="Z1" s="5"/>
    </row>
    <row r="2" spans="1:27" ht="21.75" customHeight="1">
      <c r="A2" s="54"/>
      <c r="B2" s="55"/>
      <c r="C2" s="56" t="s">
        <v>11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8"/>
      <c r="Y2" s="5" t="s">
        <v>54</v>
      </c>
      <c r="Z2" s="5"/>
    </row>
    <row r="3" spans="1:27" ht="18" customHeight="1">
      <c r="A3" s="54"/>
      <c r="B3" s="59"/>
      <c r="C3" s="60" t="s">
        <v>10</v>
      </c>
      <c r="D3" s="4"/>
      <c r="E3" s="4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8"/>
      <c r="Y3" s="68" t="s">
        <v>55</v>
      </c>
      <c r="Z3" s="68">
        <v>15</v>
      </c>
    </row>
    <row r="4" spans="1:27" s="15" customFormat="1" ht="22.5" customHeight="1">
      <c r="A4" s="62"/>
      <c r="B4" s="58" t="s">
        <v>9</v>
      </c>
      <c r="C4" s="61" t="s">
        <v>44</v>
      </c>
      <c r="D4" s="128" t="s">
        <v>8</v>
      </c>
      <c r="E4" s="128"/>
      <c r="F4" s="128"/>
      <c r="G4" s="63"/>
      <c r="H4" s="63" t="s">
        <v>45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64"/>
      <c r="W4" s="64"/>
      <c r="X4" s="58"/>
      <c r="Y4" s="5" t="s">
        <v>53</v>
      </c>
      <c r="Z4" s="5"/>
    </row>
    <row r="5" spans="1:27" s="15" customFormat="1" ht="22.5" customHeight="1">
      <c r="A5" s="62"/>
      <c r="B5" s="64"/>
      <c r="C5" s="58" t="s">
        <v>31</v>
      </c>
      <c r="D5" s="61" t="s">
        <v>39</v>
      </c>
      <c r="E5" s="65" t="s">
        <v>47</v>
      </c>
      <c r="F5" s="65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4"/>
      <c r="W5" s="64"/>
      <c r="X5" s="5"/>
      <c r="Y5" s="5"/>
      <c r="Z5" s="5"/>
    </row>
    <row r="6" spans="1:27" s="15" customFormat="1" ht="15" customHeight="1">
      <c r="A6" s="62"/>
      <c r="B6" s="64"/>
      <c r="C6" s="66"/>
      <c r="D6" s="67"/>
      <c r="E6" s="57"/>
      <c r="F6" s="57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4"/>
      <c r="W6" s="64"/>
      <c r="X6" s="5"/>
      <c r="Y6" s="5"/>
      <c r="Z6" s="5"/>
    </row>
    <row r="7" spans="1:27" ht="20.100000000000001" customHeight="1">
      <c r="A7" s="119" t="s">
        <v>38</v>
      </c>
      <c r="B7" s="122" t="s">
        <v>5</v>
      </c>
      <c r="C7" s="123"/>
      <c r="D7" s="49" t="s">
        <v>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50"/>
      <c r="Y7" s="6" t="s">
        <v>6</v>
      </c>
      <c r="Z7" s="6"/>
      <c r="AA7" s="50"/>
    </row>
    <row r="8" spans="1:27" s="10" customFormat="1" ht="33.75" customHeight="1">
      <c r="A8" s="120"/>
      <c r="B8" s="124"/>
      <c r="C8" s="125"/>
      <c r="D8" s="13" t="s">
        <v>4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2" t="s">
        <v>49</v>
      </c>
      <c r="T8" s="12" t="s">
        <v>43</v>
      </c>
      <c r="U8" s="104" t="s">
        <v>3</v>
      </c>
      <c r="V8" s="12" t="s">
        <v>48</v>
      </c>
      <c r="W8" s="12" t="s">
        <v>57</v>
      </c>
      <c r="X8" s="11" t="s">
        <v>40</v>
      </c>
      <c r="Y8" s="11" t="s">
        <v>2</v>
      </c>
      <c r="Z8" s="11" t="s">
        <v>41</v>
      </c>
      <c r="AA8" s="118" t="s">
        <v>42</v>
      </c>
    </row>
    <row r="9" spans="1:27" ht="19.5" customHeight="1">
      <c r="A9" s="121"/>
      <c r="B9" s="6" t="s">
        <v>1</v>
      </c>
      <c r="C9" s="6" t="s">
        <v>0</v>
      </c>
      <c r="D9" s="8">
        <v>10</v>
      </c>
      <c r="E9" s="8">
        <v>10</v>
      </c>
      <c r="F9" s="8">
        <v>10</v>
      </c>
      <c r="G9" s="8">
        <v>10</v>
      </c>
      <c r="H9" s="89">
        <v>10</v>
      </c>
      <c r="I9" s="89">
        <v>10</v>
      </c>
      <c r="J9" s="89">
        <v>10</v>
      </c>
      <c r="K9" s="89">
        <v>10</v>
      </c>
      <c r="L9" s="89">
        <v>10</v>
      </c>
      <c r="M9" s="89">
        <v>10</v>
      </c>
      <c r="N9" s="89">
        <v>10</v>
      </c>
      <c r="O9" s="89">
        <v>10</v>
      </c>
      <c r="P9" s="89">
        <v>10</v>
      </c>
      <c r="Q9" s="89">
        <v>10</v>
      </c>
      <c r="R9" s="89">
        <v>10</v>
      </c>
      <c r="S9" s="85">
        <f>SUM(E9:R9)-SMALL(E9:R9,1)-SMALL(E9:R9,2)-SMALL(E9:R9,3)-SMALL(E9:R9,4)-SMALL(E9:R9,5)-SMALL(E9:R9,6)</f>
        <v>80</v>
      </c>
      <c r="T9" s="85">
        <f>(S9/80)*15</f>
        <v>15</v>
      </c>
      <c r="U9" s="105">
        <v>25</v>
      </c>
      <c r="V9" s="93">
        <f>SUM(T9+U9)</f>
        <v>40</v>
      </c>
      <c r="W9" s="9">
        <v>10</v>
      </c>
      <c r="X9" s="7">
        <v>50</v>
      </c>
      <c r="Y9" s="88">
        <f>V9+W9+X9</f>
        <v>100</v>
      </c>
      <c r="Z9" s="87">
        <f>Y9</f>
        <v>100</v>
      </c>
      <c r="AA9" s="118"/>
    </row>
    <row r="10" spans="1:27" ht="17.25" customHeight="1" thickBot="1">
      <c r="A10" s="84">
        <v>1</v>
      </c>
      <c r="B10" s="100">
        <v>81120066</v>
      </c>
      <c r="C10" s="116" t="s">
        <v>50</v>
      </c>
      <c r="D10" s="117"/>
      <c r="E10" s="101">
        <v>6</v>
      </c>
      <c r="F10" s="86">
        <v>0</v>
      </c>
      <c r="G10" s="95">
        <v>0</v>
      </c>
      <c r="H10" s="95">
        <v>0</v>
      </c>
      <c r="I10" s="98">
        <v>3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/>
      <c r="S10" s="85">
        <f>SUM(E10:N10)-SMALL(E10:N10,1)-SMALL(E10:N10,2)</f>
        <v>9</v>
      </c>
      <c r="T10" s="85">
        <f t="shared" ref="T10:T13" si="0">(S10/80)*20</f>
        <v>2.25</v>
      </c>
      <c r="U10" s="106">
        <v>0</v>
      </c>
      <c r="V10" s="93">
        <f t="shared" ref="V10:V13" si="1">SUM(T10+U10)</f>
        <v>2.25</v>
      </c>
      <c r="W10" s="93"/>
      <c r="X10" s="90"/>
      <c r="Y10" s="88">
        <f t="shared" ref="Y10:Y13" si="2">V10+W10+X10</f>
        <v>2.25</v>
      </c>
      <c r="Z10" s="87">
        <f t="shared" ref="Z10:Z13" si="3">Y10</f>
        <v>2.25</v>
      </c>
      <c r="AA10" s="92" t="s">
        <v>58</v>
      </c>
    </row>
    <row r="11" spans="1:27" ht="12.75" customHeight="1" thickBot="1">
      <c r="A11" s="84">
        <v>2</v>
      </c>
      <c r="B11" s="100">
        <v>81220158</v>
      </c>
      <c r="C11" s="116" t="s">
        <v>51</v>
      </c>
      <c r="D11" s="117"/>
      <c r="E11" s="101">
        <v>0</v>
      </c>
      <c r="F11" s="95">
        <v>1</v>
      </c>
      <c r="G11" s="95">
        <v>6</v>
      </c>
      <c r="H11" s="95">
        <v>0</v>
      </c>
      <c r="I11" s="98">
        <v>1</v>
      </c>
      <c r="J11" s="98">
        <v>2</v>
      </c>
      <c r="K11" s="98">
        <v>0</v>
      </c>
      <c r="L11" s="98">
        <v>2</v>
      </c>
      <c r="M11" s="98">
        <v>0</v>
      </c>
      <c r="N11" s="98">
        <v>0</v>
      </c>
      <c r="O11" s="98">
        <v>7</v>
      </c>
      <c r="P11" s="98">
        <v>1</v>
      </c>
      <c r="Q11" s="98">
        <v>0</v>
      </c>
      <c r="R11" s="98"/>
      <c r="S11" s="85">
        <f t="shared" ref="S11:S13" si="4">SUM(E11:N11)-SMALL(E11:N11,1)-SMALL(E11:N11,2)</f>
        <v>12</v>
      </c>
      <c r="T11" s="85">
        <f t="shared" si="0"/>
        <v>3</v>
      </c>
      <c r="U11" s="106">
        <v>10</v>
      </c>
      <c r="V11" s="93">
        <f t="shared" si="1"/>
        <v>13</v>
      </c>
      <c r="W11" s="93"/>
      <c r="X11" s="90"/>
      <c r="Y11" s="88">
        <f t="shared" si="2"/>
        <v>13</v>
      </c>
      <c r="Z11" s="87">
        <f t="shared" si="3"/>
        <v>13</v>
      </c>
      <c r="AA11" s="92"/>
    </row>
    <row r="12" spans="1:27" ht="24" customHeight="1" thickBot="1">
      <c r="A12" s="84">
        <v>3</v>
      </c>
      <c r="B12" s="100">
        <v>81220219</v>
      </c>
      <c r="C12" s="116" t="s">
        <v>52</v>
      </c>
      <c r="D12" s="117"/>
      <c r="E12" s="101">
        <v>2</v>
      </c>
      <c r="F12" s="95">
        <v>1</v>
      </c>
      <c r="G12" s="95">
        <v>0</v>
      </c>
      <c r="H12" s="95">
        <v>1</v>
      </c>
      <c r="I12" s="98">
        <v>0</v>
      </c>
      <c r="J12" s="98">
        <v>0</v>
      </c>
      <c r="K12" s="98">
        <v>1</v>
      </c>
      <c r="L12" s="98">
        <v>8</v>
      </c>
      <c r="M12" s="98">
        <v>8</v>
      </c>
      <c r="N12" s="98">
        <v>5</v>
      </c>
      <c r="O12" s="98">
        <v>8</v>
      </c>
      <c r="P12" s="98">
        <v>10</v>
      </c>
      <c r="Q12" s="98">
        <v>7</v>
      </c>
      <c r="R12" s="98"/>
      <c r="S12" s="85">
        <f t="shared" si="4"/>
        <v>26</v>
      </c>
      <c r="T12" s="85">
        <f t="shared" si="0"/>
        <v>6.5</v>
      </c>
      <c r="U12" s="106">
        <v>4.25</v>
      </c>
      <c r="V12" s="93">
        <f t="shared" si="1"/>
        <v>10.75</v>
      </c>
      <c r="W12" s="93"/>
      <c r="X12" s="90"/>
      <c r="Y12" s="88">
        <f t="shared" si="2"/>
        <v>10.75</v>
      </c>
      <c r="Z12" s="87">
        <f t="shared" si="3"/>
        <v>10.75</v>
      </c>
      <c r="AA12" s="92"/>
    </row>
    <row r="13" spans="1:27" ht="17.25" customHeight="1" thickBot="1">
      <c r="A13" s="84">
        <v>4</v>
      </c>
      <c r="B13" s="100">
        <v>91420004</v>
      </c>
      <c r="C13" s="116" t="s">
        <v>56</v>
      </c>
      <c r="D13" s="117"/>
      <c r="E13" s="101">
        <v>0</v>
      </c>
      <c r="F13" s="95">
        <v>0</v>
      </c>
      <c r="G13" s="95">
        <v>4</v>
      </c>
      <c r="H13" s="95">
        <v>4</v>
      </c>
      <c r="I13" s="98">
        <v>0</v>
      </c>
      <c r="J13" s="98">
        <v>1</v>
      </c>
      <c r="K13" s="98">
        <v>4</v>
      </c>
      <c r="L13" s="98">
        <v>4</v>
      </c>
      <c r="M13" s="98">
        <v>6</v>
      </c>
      <c r="N13" s="98">
        <v>5</v>
      </c>
      <c r="O13" s="98">
        <v>5</v>
      </c>
      <c r="P13" s="98">
        <v>1</v>
      </c>
      <c r="Q13" s="98">
        <v>0</v>
      </c>
      <c r="R13" s="98"/>
      <c r="S13" s="85">
        <f t="shared" si="4"/>
        <v>28</v>
      </c>
      <c r="T13" s="85">
        <f t="shared" si="0"/>
        <v>7</v>
      </c>
      <c r="U13" s="106">
        <v>6.75</v>
      </c>
      <c r="V13" s="93">
        <f t="shared" si="1"/>
        <v>13.75</v>
      </c>
      <c r="W13" s="93"/>
      <c r="X13" s="90"/>
      <c r="Y13" s="88">
        <f t="shared" si="2"/>
        <v>13.75</v>
      </c>
      <c r="Z13" s="87">
        <f t="shared" si="3"/>
        <v>13.75</v>
      </c>
      <c r="AA13" s="92"/>
    </row>
    <row r="14" spans="1:27" ht="17.25" customHeight="1" thickBot="1">
      <c r="A14" s="84">
        <v>5</v>
      </c>
      <c r="B14" s="100"/>
      <c r="C14" s="116"/>
      <c r="D14" s="117"/>
      <c r="E14" s="101"/>
      <c r="F14" s="95"/>
      <c r="G14" s="95"/>
      <c r="H14" s="95"/>
      <c r="I14" s="97"/>
      <c r="J14" s="98"/>
      <c r="K14" s="98"/>
      <c r="L14" s="98"/>
      <c r="M14" s="98"/>
      <c r="N14" s="98"/>
      <c r="O14" s="98"/>
      <c r="P14" s="98"/>
      <c r="Q14" s="98"/>
      <c r="R14" s="98"/>
      <c r="S14" s="85"/>
      <c r="T14" s="85"/>
      <c r="U14" s="107"/>
      <c r="V14" s="93"/>
      <c r="W14" s="93"/>
      <c r="X14" s="90"/>
      <c r="Y14" s="88"/>
      <c r="Z14" s="103"/>
      <c r="AA14" s="92"/>
    </row>
    <row r="15" spans="1:27" ht="17.25" customHeight="1" thickBot="1">
      <c r="A15" s="84">
        <v>6</v>
      </c>
      <c r="B15" s="100"/>
      <c r="C15" s="116"/>
      <c r="D15" s="117"/>
      <c r="E15" s="101"/>
      <c r="F15" s="95"/>
      <c r="G15" s="95"/>
      <c r="H15" s="95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85"/>
      <c r="T15" s="85"/>
      <c r="U15" s="107"/>
      <c r="V15" s="93"/>
      <c r="W15" s="93"/>
      <c r="X15" s="90"/>
      <c r="Y15" s="88"/>
      <c r="Z15" s="87"/>
      <c r="AA15" s="92"/>
    </row>
    <row r="16" spans="1:27" ht="17.25" customHeight="1">
      <c r="A16" s="126"/>
      <c r="B16" s="126"/>
      <c r="C16" s="126"/>
      <c r="D16" s="126"/>
      <c r="E16" s="126"/>
      <c r="F16" s="126"/>
      <c r="G16" s="126"/>
      <c r="H16" s="126"/>
      <c r="I16" s="91"/>
      <c r="J16" s="94"/>
      <c r="K16" s="99"/>
      <c r="L16" s="99"/>
      <c r="M16" s="99"/>
      <c r="N16" s="96"/>
      <c r="O16" s="102"/>
      <c r="P16" s="102"/>
      <c r="Q16" s="108"/>
      <c r="R16" s="108"/>
      <c r="S16" s="126"/>
      <c r="T16" s="126"/>
      <c r="U16" s="127"/>
      <c r="V16" s="127"/>
      <c r="W16" s="127"/>
      <c r="X16" s="127"/>
      <c r="Y16" s="127"/>
      <c r="Z16" s="127"/>
    </row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</sheetData>
  <sheetProtection formatCells="0" formatColumns="0" formatRows="0" insertColumns="0" deleteColumns="0"/>
  <mergeCells count="13">
    <mergeCell ref="D4:F4"/>
    <mergeCell ref="C14:D14"/>
    <mergeCell ref="C13:D13"/>
    <mergeCell ref="C12:D12"/>
    <mergeCell ref="C11:D11"/>
    <mergeCell ref="C10:D10"/>
    <mergeCell ref="C15:D15"/>
    <mergeCell ref="AA8:AA9"/>
    <mergeCell ref="A7:A9"/>
    <mergeCell ref="B7:C8"/>
    <mergeCell ref="A16:H16"/>
    <mergeCell ref="S16:T16"/>
    <mergeCell ref="U16:Z16"/>
  </mergeCells>
  <phoneticPr fontId="37" type="noConversion"/>
  <printOptions horizontalCentered="1"/>
  <pageMargins left="0.25" right="0.25" top="0.75" bottom="0.75" header="0.3" footer="0.3"/>
  <pageSetup paperSize="9" scale="73" orientation="landscape" r:id="rId1"/>
  <headerFooter scaleWithDoc="0">
    <oddHeader>&amp;RPage &amp;P of &amp;N</oddHeader>
    <oddFooter xml:space="preserve">&amp;L__________________      Faculty       &amp;C_____________________    Chairman / Chairperson    &amp;R_____________     Dean    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Grade Summary</vt:lpstr>
      <vt:lpstr>Course Code</vt:lpstr>
      <vt:lpstr>Sheet1</vt:lpstr>
      <vt:lpstr>Sheet2</vt:lpstr>
      <vt:lpstr>Aboverange</vt:lpstr>
      <vt:lpstr>DIV</vt:lpstr>
      <vt:lpstr>Grade</vt:lpstr>
      <vt:lpstr>Lowerrange</vt:lpstr>
      <vt:lpstr>'Course Code'!Print_Area</vt:lpstr>
      <vt:lpstr>'Grade Summary'!Print_Area</vt:lpstr>
      <vt:lpstr>'Course Code'!Print_Titles</vt:lpstr>
      <vt:lpstr>RANGE</vt:lpstr>
      <vt:lpstr>Total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1610</cp:lastModifiedBy>
  <cp:lastPrinted>2013-06-23T19:41:45Z</cp:lastPrinted>
  <dcterms:created xsi:type="dcterms:W3CDTF">2010-08-16T07:00:02Z</dcterms:created>
  <dcterms:modified xsi:type="dcterms:W3CDTF">2015-07-03T11:27:36Z</dcterms:modified>
</cp:coreProperties>
</file>