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66" i="1"/>
  <c r="M65"/>
  <c r="M13"/>
  <c r="M14"/>
  <c r="M15"/>
  <c r="M16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5"/>
  <c r="M46"/>
  <c r="M47"/>
  <c r="M48"/>
  <c r="M49"/>
  <c r="M11"/>
  <c r="K66"/>
  <c r="K65"/>
  <c r="K11"/>
  <c r="J66"/>
  <c r="J65"/>
  <c r="K13"/>
  <c r="K14"/>
  <c r="K15"/>
  <c r="K16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5"/>
  <c r="K46"/>
  <c r="K47"/>
  <c r="K48"/>
  <c r="K49"/>
  <c r="J12"/>
  <c r="K12" s="1"/>
  <c r="M12" s="1"/>
  <c r="J13"/>
  <c r="J14"/>
  <c r="J15"/>
  <c r="J16"/>
  <c r="J17"/>
  <c r="K17" s="1"/>
  <c r="M17" s="1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K44" s="1"/>
  <c r="M44" s="1"/>
  <c r="J45"/>
  <c r="J46"/>
  <c r="J47"/>
  <c r="J48"/>
  <c r="J49"/>
  <c r="J50"/>
  <c r="K50" s="1"/>
  <c r="M50" s="1"/>
  <c r="J1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66"/>
  <c r="M51" l="1"/>
</calcChain>
</file>

<file path=xl/sharedStrings.xml><?xml version="1.0" encoding="utf-8"?>
<sst xmlns="http://schemas.openxmlformats.org/spreadsheetml/2006/main" count="90" uniqueCount="69">
  <si>
    <t>University of Managment and Technology</t>
  </si>
  <si>
    <t>Office of Controller of Examination</t>
  </si>
  <si>
    <t xml:space="preserve">Award List </t>
  </si>
  <si>
    <t>S.No</t>
  </si>
  <si>
    <t xml:space="preserve">Participant Id: </t>
  </si>
  <si>
    <t>Participant Name:</t>
  </si>
  <si>
    <t>Total</t>
  </si>
  <si>
    <t>Mid Term</t>
  </si>
  <si>
    <t xml:space="preserve">End Term </t>
  </si>
  <si>
    <t xml:space="preserve">Total Marks </t>
  </si>
  <si>
    <t>Grade</t>
  </si>
  <si>
    <t>UMER MUHAMMAD ZAHID</t>
  </si>
  <si>
    <t>DANISH MUSHTAQ</t>
  </si>
  <si>
    <t>MUHAMMAD ALI GHUMAN</t>
  </si>
  <si>
    <t>BILAL HUSSAIN AWAN</t>
  </si>
  <si>
    <t>KHURAM SHAHZAD</t>
  </si>
  <si>
    <t>TALHA IDREES</t>
  </si>
  <si>
    <t>ZULKIFUL</t>
  </si>
  <si>
    <t>__________________</t>
  </si>
  <si>
    <t>_____________________</t>
  </si>
  <si>
    <t>Resourse Person</t>
  </si>
  <si>
    <t>Chairman / Chairperson</t>
  </si>
  <si>
    <r>
      <t>Resource Person</t>
    </r>
    <r>
      <rPr>
        <sz val="11"/>
        <color rgb="FF000000"/>
        <rFont val="Calibri"/>
        <family val="2"/>
        <scheme val="minor"/>
      </rPr>
      <t>: Fahad Usman Khan</t>
    </r>
  </si>
  <si>
    <t>email: fahad.khan@umt.edu.pk</t>
  </si>
  <si>
    <t>Quizes/Assigments</t>
  </si>
  <si>
    <t>Sessional Total</t>
  </si>
  <si>
    <t>Sessional</t>
  </si>
  <si>
    <t xml:space="preserve"> BS-EE</t>
  </si>
  <si>
    <t>BS-H</t>
  </si>
  <si>
    <t>Shahzoab</t>
  </si>
  <si>
    <t>Bilal Moaz</t>
  </si>
  <si>
    <t>M Rizwan Amin</t>
  </si>
  <si>
    <t>Adnan Nayyar</t>
  </si>
  <si>
    <t>SH. Umer Farooq</t>
  </si>
  <si>
    <t>Sharjeel Nasir</t>
  </si>
  <si>
    <t>M Ashar Hassan</t>
  </si>
  <si>
    <t>M Rehan</t>
  </si>
  <si>
    <t>Shahid Iqbal</t>
  </si>
  <si>
    <t>Ali</t>
  </si>
  <si>
    <t>Afzal Raza</t>
  </si>
  <si>
    <t>Abdul Rehman</t>
  </si>
  <si>
    <t>Talha Aziz</t>
  </si>
  <si>
    <t>Ammar Khalid</t>
  </si>
  <si>
    <t>Hamza Gardezi</t>
  </si>
  <si>
    <t>Mohsin Shehzad</t>
  </si>
  <si>
    <t>Waqas Akram</t>
  </si>
  <si>
    <t>Abrar Amin</t>
  </si>
  <si>
    <t>Shafaqat Razzaq</t>
  </si>
  <si>
    <t>Danyal Tahir</t>
  </si>
  <si>
    <t>M Usama</t>
  </si>
  <si>
    <t>Zahra Perwaiz</t>
  </si>
  <si>
    <t>M Rizwan</t>
  </si>
  <si>
    <t>Asad Ali</t>
  </si>
  <si>
    <t>Naeem Razzaq</t>
  </si>
  <si>
    <r>
      <t>Course Code:</t>
    </r>
    <r>
      <rPr>
        <sz val="11"/>
        <color rgb="FF000000"/>
        <rFont val="Calibri"/>
        <family val="2"/>
        <scheme val="minor"/>
      </rPr>
      <t xml:space="preserve"> EE455</t>
    </r>
  </si>
  <si>
    <r>
      <t>Course Title:Industrial</t>
    </r>
    <r>
      <rPr>
        <sz val="11"/>
        <color rgb="FF000000"/>
        <rFont val="Calibri"/>
        <family val="2"/>
        <scheme val="minor"/>
      </rPr>
      <t xml:space="preserve"> Electronics</t>
    </r>
  </si>
  <si>
    <t>Section:B</t>
  </si>
  <si>
    <t>M Waqas Aslam</t>
  </si>
  <si>
    <t>Fawad Fazal</t>
  </si>
  <si>
    <t>Muneeb Waqar</t>
  </si>
  <si>
    <t>Umar Subhani</t>
  </si>
  <si>
    <t>Rameez Rasheed</t>
  </si>
  <si>
    <t>Awais Ali</t>
  </si>
  <si>
    <t xml:space="preserve">Contact: </t>
  </si>
  <si>
    <t>Abubakkar Mirza</t>
  </si>
  <si>
    <t>Irslan Ahmad(C)</t>
  </si>
  <si>
    <t>Murtaza Hassan(A)</t>
  </si>
  <si>
    <t>Manzoor Hussain()</t>
  </si>
  <si>
    <t>Course Title:Industrial Electronics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</si>
</sst>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0" fillId="0" borderId="13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/>
    <xf numFmtId="0" fontId="20" fillId="0" borderId="13" xfId="0" applyFont="1" applyBorder="1" applyAlignment="1">
      <alignment wrapText="1"/>
    </xf>
    <xf numFmtId="0" fontId="18" fillId="0" borderId="0" xfId="42" applyFont="1" applyAlignment="1">
      <alignment horizontal="center" wrapText="1"/>
    </xf>
    <xf numFmtId="0" fontId="19" fillId="0" borderId="0" xfId="42" applyFont="1" applyAlignment="1">
      <alignment wrapText="1"/>
    </xf>
    <xf numFmtId="0" fontId="18" fillId="0" borderId="0" xfId="42" applyFont="1" applyAlignment="1">
      <alignment wrapText="1"/>
    </xf>
    <xf numFmtId="0" fontId="18" fillId="0" borderId="13" xfId="0" applyFont="1" applyBorder="1" applyAlignment="1">
      <alignment wrapText="1"/>
    </xf>
    <xf numFmtId="164" fontId="18" fillId="0" borderId="13" xfId="0" applyNumberFormat="1" applyFont="1" applyBorder="1" applyAlignment="1">
      <alignment wrapText="1"/>
    </xf>
    <xf numFmtId="164" fontId="0" fillId="0" borderId="13" xfId="0" applyNumberFormat="1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1" fontId="0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0" borderId="10" xfId="0" applyNumberFormat="1" applyFont="1" applyBorder="1" applyAlignment="1">
      <alignment wrapText="1"/>
    </xf>
    <xf numFmtId="0" fontId="0" fillId="0" borderId="16" xfId="0" applyBorder="1" applyAlignment="1">
      <alignment horizontal="center" wrapText="1"/>
    </xf>
    <xf numFmtId="164" fontId="18" fillId="0" borderId="17" xfId="0" applyNumberFormat="1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0" fillId="0" borderId="13" xfId="0" applyBorder="1"/>
    <xf numFmtId="0" fontId="21" fillId="0" borderId="13" xfId="0" applyFont="1" applyBorder="1"/>
    <xf numFmtId="0" fontId="21" fillId="0" borderId="13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21" fillId="0" borderId="0" xfId="0" applyFont="1" applyBorder="1"/>
    <xf numFmtId="0" fontId="0" fillId="0" borderId="0" xfId="0" applyFont="1" applyBorder="1" applyAlignment="1">
      <alignment wrapText="1"/>
    </xf>
    <xf numFmtId="164" fontId="18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18" fillId="0" borderId="0" xfId="42" applyFont="1" applyAlignment="1">
      <alignment wrapText="1"/>
    </xf>
    <xf numFmtId="0" fontId="18" fillId="0" borderId="0" xfId="42" applyFont="1" applyAlignment="1">
      <alignment horizontal="center" wrapText="1"/>
    </xf>
    <xf numFmtId="0" fontId="19" fillId="0" borderId="14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8" fillId="0" borderId="0" xfId="42" applyFont="1" applyAlignment="1">
      <alignment horizontal="right" wrapText="1"/>
    </xf>
    <xf numFmtId="0" fontId="19" fillId="0" borderId="0" xfId="42" applyFont="1" applyAlignment="1">
      <alignment horizontal="left" wrapText="1"/>
    </xf>
    <xf numFmtId="0" fontId="19" fillId="0" borderId="0" xfId="42" applyFont="1" applyAlignment="1">
      <alignment horizontal="center" wrapText="1"/>
    </xf>
    <xf numFmtId="0" fontId="18" fillId="0" borderId="10" xfId="42" applyFont="1" applyBorder="1" applyAlignment="1">
      <alignment wrapText="1"/>
    </xf>
    <xf numFmtId="0" fontId="18" fillId="0" borderId="0" xfId="42" applyFont="1" applyBorder="1" applyAlignment="1">
      <alignment wrapText="1"/>
    </xf>
    <xf numFmtId="0" fontId="19" fillId="0" borderId="0" xfId="42" applyFont="1" applyAlignment="1">
      <alignment horizontal="right" wrapText="1"/>
    </xf>
    <xf numFmtId="0" fontId="19" fillId="0" borderId="0" xfId="42" applyFont="1" applyAlignment="1">
      <alignment wrapText="1"/>
    </xf>
    <xf numFmtId="0" fontId="19" fillId="0" borderId="16" xfId="0" applyFont="1" applyBorder="1" applyAlignment="1">
      <alignment wrapText="1"/>
    </xf>
    <xf numFmtId="164" fontId="19" fillId="0" borderId="0" xfId="0" applyNumberFormat="1" applyFont="1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57150</xdr:rowOff>
    </xdr:from>
    <xdr:to>
      <xdr:col>1</xdr:col>
      <xdr:colOff>476251</xdr:colOff>
      <xdr:row>2</xdr:row>
      <xdr:rowOff>123825</xdr:rowOff>
    </xdr:to>
    <xdr:pic>
      <xdr:nvPicPr>
        <xdr:cNvPr id="2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323851" y="57150"/>
          <a:ext cx="552450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323851</xdr:colOff>
      <xdr:row>55</xdr:row>
      <xdr:rowOff>57150</xdr:rowOff>
    </xdr:from>
    <xdr:to>
      <xdr:col>1</xdr:col>
      <xdr:colOff>476251</xdr:colOff>
      <xdr:row>57</xdr:row>
      <xdr:rowOff>123825</xdr:rowOff>
    </xdr:to>
    <xdr:pic>
      <xdr:nvPicPr>
        <xdr:cNvPr id="4" name="Picture 3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323851" y="57150"/>
          <a:ext cx="552450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13" workbookViewId="0">
      <selection activeCell="T15" sqref="T15"/>
    </sheetView>
  </sheetViews>
  <sheetFormatPr defaultRowHeight="15"/>
  <cols>
    <col min="1" max="1" width="6" customWidth="1"/>
    <col min="2" max="2" width="12.28515625" customWidth="1"/>
    <col min="3" max="3" width="30.7109375" customWidth="1"/>
    <col min="4" max="4" width="3.28515625" customWidth="1"/>
    <col min="5" max="5" width="3.5703125" customWidth="1"/>
    <col min="6" max="6" width="3.140625" customWidth="1"/>
    <col min="7" max="9" width="3.42578125" customWidth="1"/>
    <col min="10" max="10" width="5.42578125" customWidth="1"/>
    <col min="11" max="11" width="6" customWidth="1"/>
    <col min="12" max="12" width="9.85546875" customWidth="1"/>
    <col min="13" max="13" width="7.85546875" customWidth="1"/>
    <col min="14" max="15" width="6.5703125" customWidth="1"/>
    <col min="16" max="16" width="6.140625" hidden="1" customWidth="1"/>
    <col min="17" max="17" width="6.28515625" customWidth="1"/>
  </cols>
  <sheetData>
    <row r="1" spans="1:17">
      <c r="A1" s="41"/>
      <c r="B1" s="41"/>
      <c r="C1" s="36" t="s">
        <v>0</v>
      </c>
      <c r="D1" s="36"/>
      <c r="E1" s="36"/>
      <c r="F1" s="36"/>
      <c r="G1" s="36"/>
      <c r="H1" s="36"/>
      <c r="I1" s="36"/>
      <c r="J1" s="36"/>
      <c r="K1" s="36"/>
      <c r="L1" s="46"/>
      <c r="M1" s="46"/>
      <c r="N1" s="46"/>
      <c r="O1" s="46"/>
      <c r="P1" s="46"/>
    </row>
    <row r="2" spans="1:17">
      <c r="A2" s="41"/>
      <c r="B2" s="41"/>
      <c r="C2" s="43" t="s">
        <v>1</v>
      </c>
      <c r="D2" s="43"/>
      <c r="E2" s="43"/>
      <c r="F2" s="43"/>
      <c r="G2" s="43"/>
      <c r="H2" s="43"/>
      <c r="I2" s="43"/>
      <c r="J2" s="43"/>
      <c r="K2" s="43"/>
      <c r="L2" s="43" t="s">
        <v>27</v>
      </c>
      <c r="M2" s="43"/>
      <c r="N2" s="43"/>
      <c r="O2" s="43"/>
      <c r="P2" s="43"/>
    </row>
    <row r="3" spans="1:17">
      <c r="A3" s="41"/>
      <c r="B3" s="41"/>
      <c r="C3" s="43" t="s">
        <v>2</v>
      </c>
      <c r="D3" s="43"/>
      <c r="E3" s="43"/>
      <c r="F3" s="43"/>
      <c r="G3" s="43"/>
      <c r="H3" s="43"/>
      <c r="I3" s="43"/>
      <c r="J3" s="43"/>
      <c r="K3" s="43"/>
      <c r="L3" s="46"/>
      <c r="M3" s="46"/>
      <c r="N3" s="46"/>
      <c r="O3" s="46"/>
      <c r="P3" s="46"/>
    </row>
    <row r="4" spans="1:17">
      <c r="A4" s="41"/>
      <c r="B4" s="41"/>
      <c r="C4" s="36"/>
      <c r="D4" s="36"/>
      <c r="E4" s="36"/>
      <c r="F4" s="36"/>
      <c r="G4" s="36"/>
      <c r="H4" s="36"/>
      <c r="I4" s="36"/>
      <c r="J4" s="36"/>
      <c r="K4" s="36"/>
      <c r="L4" s="41"/>
      <c r="M4" s="41"/>
      <c r="N4" s="41"/>
      <c r="O4" s="41"/>
      <c r="P4" s="41"/>
    </row>
    <row r="5" spans="1:17">
      <c r="A5" s="47" t="s">
        <v>54</v>
      </c>
      <c r="B5" s="47"/>
      <c r="C5" s="47"/>
      <c r="D5" s="47" t="s">
        <v>68</v>
      </c>
      <c r="E5" s="47"/>
      <c r="F5" s="47"/>
      <c r="G5" s="47"/>
      <c r="H5" s="47"/>
      <c r="I5" s="47"/>
      <c r="J5" s="47"/>
      <c r="K5" s="47"/>
      <c r="L5" s="47"/>
      <c r="M5" s="42" t="s">
        <v>56</v>
      </c>
      <c r="N5" s="42"/>
      <c r="O5" s="42"/>
      <c r="P5" s="42"/>
    </row>
    <row r="6" spans="1:17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41"/>
      <c r="N6" s="41"/>
      <c r="O6" s="41"/>
      <c r="P6" s="41"/>
    </row>
    <row r="7" spans="1:17" ht="15" customHeight="1">
      <c r="A7" s="42" t="s">
        <v>22</v>
      </c>
      <c r="B7" s="42"/>
      <c r="C7" s="42"/>
      <c r="D7" s="42" t="s">
        <v>23</v>
      </c>
      <c r="E7" s="42"/>
      <c r="F7" s="42"/>
      <c r="G7" s="42"/>
      <c r="H7" s="42"/>
      <c r="I7" s="42"/>
      <c r="J7" s="42"/>
      <c r="K7" s="42"/>
      <c r="L7" s="7"/>
      <c r="M7" s="43" t="s">
        <v>63</v>
      </c>
      <c r="N7" s="43"/>
      <c r="O7" s="43"/>
      <c r="P7" s="43"/>
    </row>
    <row r="8" spans="1:17">
      <c r="A8" s="44"/>
      <c r="B8" s="44"/>
      <c r="C8" s="44"/>
      <c r="D8" s="44"/>
      <c r="E8" s="44"/>
      <c r="F8" s="44"/>
      <c r="G8" s="44"/>
      <c r="H8" s="44"/>
      <c r="I8" s="44"/>
      <c r="J8" s="44"/>
      <c r="K8" s="45"/>
      <c r="L8" s="44"/>
      <c r="M8" s="44"/>
      <c r="N8" s="44"/>
      <c r="O8" s="44"/>
      <c r="P8" s="44"/>
    </row>
    <row r="9" spans="1:17" ht="30" customHeight="1">
      <c r="A9" s="37" t="s">
        <v>3</v>
      </c>
      <c r="B9" s="37" t="s">
        <v>4</v>
      </c>
      <c r="C9" s="37" t="s">
        <v>5</v>
      </c>
      <c r="D9" s="39" t="s">
        <v>24</v>
      </c>
      <c r="E9" s="40"/>
      <c r="F9" s="40"/>
      <c r="G9" s="40"/>
      <c r="H9" s="40"/>
      <c r="I9" s="40"/>
      <c r="J9" s="13" t="s">
        <v>6</v>
      </c>
      <c r="K9" s="14" t="s">
        <v>26</v>
      </c>
      <c r="L9" s="2" t="s">
        <v>7</v>
      </c>
      <c r="M9" s="5" t="s">
        <v>25</v>
      </c>
      <c r="N9" s="2" t="s">
        <v>8</v>
      </c>
      <c r="O9" s="2" t="s">
        <v>9</v>
      </c>
      <c r="P9" s="2" t="s">
        <v>9</v>
      </c>
      <c r="Q9" s="37" t="s">
        <v>10</v>
      </c>
    </row>
    <row r="10" spans="1:17">
      <c r="A10" s="38"/>
      <c r="B10" s="38"/>
      <c r="C10" s="38"/>
      <c r="D10" s="12">
        <v>10</v>
      </c>
      <c r="E10" s="12">
        <v>10</v>
      </c>
      <c r="F10" s="12">
        <v>10</v>
      </c>
      <c r="G10" s="12">
        <v>10</v>
      </c>
      <c r="H10" s="12">
        <v>10</v>
      </c>
      <c r="I10" s="12">
        <v>10</v>
      </c>
      <c r="J10" s="12">
        <v>60</v>
      </c>
      <c r="K10" s="12">
        <v>25</v>
      </c>
      <c r="L10" s="12">
        <v>25</v>
      </c>
      <c r="M10" s="12">
        <v>50</v>
      </c>
      <c r="N10" s="12">
        <v>50</v>
      </c>
      <c r="O10" s="12">
        <v>100</v>
      </c>
      <c r="P10" s="12">
        <v>100</v>
      </c>
      <c r="Q10" s="38"/>
    </row>
    <row r="11" spans="1:17">
      <c r="A11" s="3">
        <v>1</v>
      </c>
      <c r="B11" s="26">
        <v>111619004</v>
      </c>
      <c r="C11" s="26" t="s">
        <v>35</v>
      </c>
      <c r="D11" s="27">
        <v>8</v>
      </c>
      <c r="E11" s="1">
        <v>8</v>
      </c>
      <c r="F11" s="1">
        <v>7</v>
      </c>
      <c r="G11" s="1">
        <v>8</v>
      </c>
      <c r="H11" s="1">
        <v>8</v>
      </c>
      <c r="I11" s="1">
        <v>10</v>
      </c>
      <c r="J11" s="1">
        <f>SUM(D11:I11)</f>
        <v>49</v>
      </c>
      <c r="K11" s="10">
        <f>(J11/60)*25</f>
        <v>20.416666666666668</v>
      </c>
      <c r="L11" s="9">
        <v>10.5</v>
      </c>
      <c r="M11" s="10">
        <f>K11+L11</f>
        <v>30.916666666666668</v>
      </c>
      <c r="N11" s="1"/>
      <c r="O11" s="15"/>
      <c r="P11" s="11"/>
      <c r="Q11" s="16"/>
    </row>
    <row r="12" spans="1:17">
      <c r="A12" s="3">
        <f t="shared" ref="A12:A42" si="0">A11+1</f>
        <v>2</v>
      </c>
      <c r="B12" s="26">
        <v>111619008</v>
      </c>
      <c r="C12" s="26" t="s">
        <v>65</v>
      </c>
      <c r="D12" s="27">
        <v>5</v>
      </c>
      <c r="E12" s="1">
        <v>5</v>
      </c>
      <c r="F12" s="1">
        <v>6</v>
      </c>
      <c r="G12" s="1">
        <v>5</v>
      </c>
      <c r="H12" s="1">
        <v>5</v>
      </c>
      <c r="I12" s="1">
        <v>7</v>
      </c>
      <c r="J12" s="1">
        <f t="shared" ref="J12:J50" si="1">SUM(D12:I12)</f>
        <v>33</v>
      </c>
      <c r="K12" s="10">
        <f t="shared" ref="K12:K50" si="2">(J12/60)*25</f>
        <v>13.750000000000002</v>
      </c>
      <c r="L12" s="9"/>
      <c r="M12" s="10">
        <f t="shared" ref="M12:M50" si="3">K12+L12</f>
        <v>13.750000000000002</v>
      </c>
      <c r="N12" s="1"/>
      <c r="O12" s="15"/>
      <c r="P12" s="11"/>
      <c r="Q12" s="16"/>
    </row>
    <row r="13" spans="1:17">
      <c r="A13" s="3">
        <f t="shared" si="0"/>
        <v>3</v>
      </c>
      <c r="B13" s="26">
        <v>111619010</v>
      </c>
      <c r="C13" s="26" t="s">
        <v>59</v>
      </c>
      <c r="D13" s="27">
        <v>8</v>
      </c>
      <c r="E13" s="1">
        <v>8</v>
      </c>
      <c r="F13" s="1">
        <v>7</v>
      </c>
      <c r="G13" s="1">
        <v>8</v>
      </c>
      <c r="H13" s="1">
        <v>8</v>
      </c>
      <c r="I13" s="1">
        <v>10</v>
      </c>
      <c r="J13" s="1">
        <f t="shared" si="1"/>
        <v>49</v>
      </c>
      <c r="K13" s="10">
        <f t="shared" si="2"/>
        <v>20.416666666666668</v>
      </c>
      <c r="L13" s="9">
        <v>10</v>
      </c>
      <c r="M13" s="10">
        <f t="shared" si="3"/>
        <v>30.416666666666668</v>
      </c>
      <c r="N13" s="1"/>
      <c r="O13" s="15"/>
      <c r="P13" s="11"/>
      <c r="Q13" s="16"/>
    </row>
    <row r="14" spans="1:17">
      <c r="A14" s="3">
        <f t="shared" si="0"/>
        <v>4</v>
      </c>
      <c r="B14" s="26">
        <v>111619015</v>
      </c>
      <c r="C14" s="26" t="s">
        <v>11</v>
      </c>
      <c r="D14" s="27">
        <v>7</v>
      </c>
      <c r="E14" s="1">
        <v>4</v>
      </c>
      <c r="F14" s="1">
        <v>5</v>
      </c>
      <c r="G14" s="1">
        <v>6</v>
      </c>
      <c r="H14" s="1">
        <v>7</v>
      </c>
      <c r="I14" s="1">
        <v>7</v>
      </c>
      <c r="J14" s="1">
        <f t="shared" si="1"/>
        <v>36</v>
      </c>
      <c r="K14" s="10">
        <f t="shared" si="2"/>
        <v>15</v>
      </c>
      <c r="L14" s="9">
        <v>9</v>
      </c>
      <c r="M14" s="10">
        <f t="shared" si="3"/>
        <v>24</v>
      </c>
      <c r="N14" s="1"/>
      <c r="O14" s="15"/>
      <c r="P14" s="11"/>
      <c r="Q14" s="16"/>
    </row>
    <row r="15" spans="1:17">
      <c r="A15" s="3">
        <f t="shared" si="0"/>
        <v>5</v>
      </c>
      <c r="B15" s="26">
        <v>111619016</v>
      </c>
      <c r="C15" s="26" t="s">
        <v>34</v>
      </c>
      <c r="D15" s="27">
        <v>7</v>
      </c>
      <c r="E15" s="1">
        <v>9</v>
      </c>
      <c r="F15" s="1">
        <v>7</v>
      </c>
      <c r="G15" s="1">
        <v>8</v>
      </c>
      <c r="H15" s="1">
        <v>8</v>
      </c>
      <c r="I15" s="1">
        <v>10</v>
      </c>
      <c r="J15" s="1">
        <f t="shared" si="1"/>
        <v>49</v>
      </c>
      <c r="K15" s="10">
        <f t="shared" si="2"/>
        <v>20.416666666666668</v>
      </c>
      <c r="L15" s="9">
        <v>10.5</v>
      </c>
      <c r="M15" s="10">
        <f t="shared" si="3"/>
        <v>30.916666666666668</v>
      </c>
      <c r="N15" s="1"/>
      <c r="O15" s="15"/>
      <c r="P15" s="11"/>
      <c r="Q15" s="16"/>
    </row>
    <row r="16" spans="1:17">
      <c r="A16" s="3">
        <f t="shared" si="0"/>
        <v>6</v>
      </c>
      <c r="B16" s="26">
        <v>111619022</v>
      </c>
      <c r="C16" s="26" t="s">
        <v>42</v>
      </c>
      <c r="D16" s="1">
        <v>7</v>
      </c>
      <c r="E16" s="1">
        <v>6</v>
      </c>
      <c r="F16" s="1">
        <v>3</v>
      </c>
      <c r="G16" s="1">
        <v>5</v>
      </c>
      <c r="H16" s="1">
        <v>8</v>
      </c>
      <c r="I16" s="1">
        <v>5</v>
      </c>
      <c r="J16" s="1">
        <f t="shared" si="1"/>
        <v>34</v>
      </c>
      <c r="K16" s="10">
        <f t="shared" si="2"/>
        <v>14.166666666666666</v>
      </c>
      <c r="L16" s="9">
        <v>0.5</v>
      </c>
      <c r="M16" s="10">
        <f t="shared" si="3"/>
        <v>14.666666666666666</v>
      </c>
      <c r="N16" s="1"/>
      <c r="O16" s="15"/>
      <c r="P16" s="11"/>
      <c r="Q16" s="16"/>
    </row>
    <row r="17" spans="1:17" ht="15.75" customHeight="1">
      <c r="A17" s="3">
        <f t="shared" si="0"/>
        <v>7</v>
      </c>
      <c r="B17" s="26">
        <v>111619037</v>
      </c>
      <c r="C17" s="26" t="s">
        <v>66</v>
      </c>
      <c r="D17" s="27">
        <v>6</v>
      </c>
      <c r="E17" s="1">
        <v>5</v>
      </c>
      <c r="F17" s="1">
        <v>6</v>
      </c>
      <c r="G17" s="1">
        <v>5</v>
      </c>
      <c r="H17" s="1">
        <v>8</v>
      </c>
      <c r="I17" s="1">
        <v>8</v>
      </c>
      <c r="J17" s="1">
        <f t="shared" si="1"/>
        <v>38</v>
      </c>
      <c r="K17" s="10">
        <f t="shared" si="2"/>
        <v>15.833333333333332</v>
      </c>
      <c r="L17" s="9"/>
      <c r="M17" s="10">
        <f t="shared" si="3"/>
        <v>15.833333333333332</v>
      </c>
      <c r="N17" s="1"/>
      <c r="O17" s="15"/>
      <c r="P17" s="11"/>
      <c r="Q17" s="16"/>
    </row>
    <row r="18" spans="1:17">
      <c r="A18" s="3">
        <f t="shared" si="0"/>
        <v>8</v>
      </c>
      <c r="B18" s="26">
        <v>111619042</v>
      </c>
      <c r="C18" s="26" t="s">
        <v>67</v>
      </c>
      <c r="D18" s="1">
        <v>5</v>
      </c>
      <c r="E18" s="1">
        <v>3</v>
      </c>
      <c r="F18" s="1">
        <v>4</v>
      </c>
      <c r="G18" s="1">
        <v>6</v>
      </c>
      <c r="H18" s="1">
        <v>5</v>
      </c>
      <c r="I18" s="1">
        <v>7</v>
      </c>
      <c r="J18" s="1">
        <f t="shared" si="1"/>
        <v>30</v>
      </c>
      <c r="K18" s="10">
        <f t="shared" si="2"/>
        <v>12.5</v>
      </c>
      <c r="L18" s="9"/>
      <c r="M18" s="10">
        <f t="shared" si="3"/>
        <v>12.5</v>
      </c>
      <c r="N18" s="1"/>
      <c r="O18" s="15"/>
      <c r="P18" s="11"/>
      <c r="Q18" s="16"/>
    </row>
    <row r="19" spans="1:17">
      <c r="A19" s="3">
        <f t="shared" si="0"/>
        <v>9</v>
      </c>
      <c r="B19" s="26">
        <v>111619050</v>
      </c>
      <c r="C19" s="26" t="s">
        <v>64</v>
      </c>
      <c r="D19" s="27">
        <v>5</v>
      </c>
      <c r="E19" s="1">
        <v>6</v>
      </c>
      <c r="F19" s="1">
        <v>3</v>
      </c>
      <c r="G19" s="1">
        <v>5</v>
      </c>
      <c r="H19" s="1">
        <v>5</v>
      </c>
      <c r="I19" s="1">
        <v>6</v>
      </c>
      <c r="J19" s="1">
        <f t="shared" si="1"/>
        <v>30</v>
      </c>
      <c r="K19" s="10">
        <f t="shared" si="2"/>
        <v>12.5</v>
      </c>
      <c r="L19" s="9">
        <v>4.5</v>
      </c>
      <c r="M19" s="10">
        <f t="shared" si="3"/>
        <v>17</v>
      </c>
      <c r="N19" s="1"/>
      <c r="O19" s="15"/>
      <c r="P19" s="11"/>
      <c r="Q19" s="16"/>
    </row>
    <row r="20" spans="1:17">
      <c r="A20" s="3">
        <f t="shared" si="0"/>
        <v>10</v>
      </c>
      <c r="B20" s="26">
        <v>111619054</v>
      </c>
      <c r="C20" s="26" t="s">
        <v>51</v>
      </c>
      <c r="D20" s="27">
        <v>8</v>
      </c>
      <c r="E20" s="1">
        <v>5</v>
      </c>
      <c r="F20" s="1">
        <v>8</v>
      </c>
      <c r="G20" s="1">
        <v>8</v>
      </c>
      <c r="H20" s="1">
        <v>7</v>
      </c>
      <c r="I20" s="1">
        <v>7</v>
      </c>
      <c r="J20" s="1">
        <f t="shared" si="1"/>
        <v>43</v>
      </c>
      <c r="K20" s="10">
        <f t="shared" si="2"/>
        <v>17.916666666666668</v>
      </c>
      <c r="L20" s="9">
        <v>11.5</v>
      </c>
      <c r="M20" s="10">
        <f t="shared" si="3"/>
        <v>29.416666666666668</v>
      </c>
      <c r="N20" s="1"/>
      <c r="O20" s="15"/>
      <c r="P20" s="11"/>
      <c r="Q20" s="16"/>
    </row>
    <row r="21" spans="1:17">
      <c r="A21" s="3">
        <f t="shared" si="0"/>
        <v>11</v>
      </c>
      <c r="B21" s="26">
        <v>111619058</v>
      </c>
      <c r="C21" s="26" t="s">
        <v>60</v>
      </c>
      <c r="D21" s="27">
        <v>5</v>
      </c>
      <c r="E21" s="1">
        <v>6</v>
      </c>
      <c r="F21" s="1">
        <v>3</v>
      </c>
      <c r="G21" s="1">
        <v>5</v>
      </c>
      <c r="H21" s="1">
        <v>7</v>
      </c>
      <c r="I21" s="1">
        <v>8</v>
      </c>
      <c r="J21" s="1">
        <f t="shared" si="1"/>
        <v>34</v>
      </c>
      <c r="K21" s="10">
        <f t="shared" si="2"/>
        <v>14.166666666666666</v>
      </c>
      <c r="L21" s="9">
        <v>7.5</v>
      </c>
      <c r="M21" s="10">
        <f t="shared" si="3"/>
        <v>21.666666666666664</v>
      </c>
      <c r="N21" s="1"/>
      <c r="O21" s="15"/>
      <c r="P21" s="11"/>
      <c r="Q21" s="16"/>
    </row>
    <row r="22" spans="1:17">
      <c r="A22" s="3">
        <f t="shared" si="0"/>
        <v>12</v>
      </c>
      <c r="B22" s="26">
        <v>111619062</v>
      </c>
      <c r="C22" s="26" t="s">
        <v>40</v>
      </c>
      <c r="D22" s="1">
        <v>7</v>
      </c>
      <c r="E22" s="1">
        <v>5</v>
      </c>
      <c r="F22" s="1">
        <v>6</v>
      </c>
      <c r="G22" s="1">
        <v>5</v>
      </c>
      <c r="H22" s="1">
        <v>8</v>
      </c>
      <c r="I22" s="1">
        <v>7</v>
      </c>
      <c r="J22" s="1">
        <f t="shared" si="1"/>
        <v>38</v>
      </c>
      <c r="K22" s="10">
        <f t="shared" si="2"/>
        <v>15.833333333333332</v>
      </c>
      <c r="L22" s="9">
        <v>5</v>
      </c>
      <c r="M22" s="10">
        <f t="shared" si="3"/>
        <v>20.833333333333332</v>
      </c>
      <c r="N22" s="1"/>
      <c r="O22" s="15"/>
      <c r="P22" s="11"/>
      <c r="Q22" s="16"/>
    </row>
    <row r="23" spans="1:17">
      <c r="A23" s="3">
        <f t="shared" si="0"/>
        <v>13</v>
      </c>
      <c r="B23" s="26">
        <v>111619064</v>
      </c>
      <c r="C23" s="26" t="s">
        <v>30</v>
      </c>
      <c r="D23" s="27">
        <v>4</v>
      </c>
      <c r="E23" s="1">
        <v>4</v>
      </c>
      <c r="F23" s="1">
        <v>5</v>
      </c>
      <c r="G23" s="1">
        <v>8</v>
      </c>
      <c r="H23" s="1">
        <v>7</v>
      </c>
      <c r="I23" s="1">
        <v>7</v>
      </c>
      <c r="J23" s="1">
        <f t="shared" si="1"/>
        <v>35</v>
      </c>
      <c r="K23" s="10">
        <f t="shared" si="2"/>
        <v>14.583333333333334</v>
      </c>
      <c r="L23" s="9">
        <v>6</v>
      </c>
      <c r="M23" s="10">
        <f t="shared" si="3"/>
        <v>20.583333333333336</v>
      </c>
      <c r="N23" s="1"/>
      <c r="O23" s="15"/>
      <c r="P23" s="11"/>
      <c r="Q23" s="16"/>
    </row>
    <row r="24" spans="1:17">
      <c r="A24" s="3">
        <f t="shared" si="0"/>
        <v>14</v>
      </c>
      <c r="B24" s="26">
        <v>111619065</v>
      </c>
      <c r="C24" s="25" t="s">
        <v>47</v>
      </c>
      <c r="D24" s="1">
        <v>6</v>
      </c>
      <c r="E24" s="1">
        <v>7</v>
      </c>
      <c r="F24" s="1">
        <v>6.5</v>
      </c>
      <c r="G24" s="1">
        <v>8</v>
      </c>
      <c r="H24" s="1">
        <v>9</v>
      </c>
      <c r="I24" s="1">
        <v>8</v>
      </c>
      <c r="J24" s="1">
        <f t="shared" si="1"/>
        <v>44.5</v>
      </c>
      <c r="K24" s="10">
        <f t="shared" si="2"/>
        <v>18.541666666666668</v>
      </c>
      <c r="L24" s="9">
        <v>6.5</v>
      </c>
      <c r="M24" s="10">
        <f t="shared" si="3"/>
        <v>25.041666666666668</v>
      </c>
      <c r="N24" s="1"/>
      <c r="O24" s="15"/>
      <c r="P24" s="11"/>
      <c r="Q24" s="16"/>
    </row>
    <row r="25" spans="1:17">
      <c r="A25" s="3">
        <f t="shared" si="0"/>
        <v>15</v>
      </c>
      <c r="B25" s="26">
        <v>111619074</v>
      </c>
      <c r="C25" s="26" t="s">
        <v>31</v>
      </c>
      <c r="D25" s="27">
        <v>8</v>
      </c>
      <c r="E25" s="1">
        <v>5</v>
      </c>
      <c r="F25" s="1">
        <v>8</v>
      </c>
      <c r="G25" s="1">
        <v>5</v>
      </c>
      <c r="H25" s="1">
        <v>7</v>
      </c>
      <c r="I25" s="1">
        <v>7</v>
      </c>
      <c r="J25" s="1">
        <f t="shared" si="1"/>
        <v>40</v>
      </c>
      <c r="K25" s="10">
        <f t="shared" si="2"/>
        <v>16.666666666666664</v>
      </c>
      <c r="L25" s="9">
        <v>5.5</v>
      </c>
      <c r="M25" s="10">
        <f t="shared" si="3"/>
        <v>22.166666666666664</v>
      </c>
      <c r="N25" s="1"/>
      <c r="O25" s="15"/>
      <c r="P25" s="11"/>
      <c r="Q25" s="16"/>
    </row>
    <row r="26" spans="1:17">
      <c r="A26" s="3">
        <f t="shared" si="0"/>
        <v>16</v>
      </c>
      <c r="B26" s="26">
        <v>111619075</v>
      </c>
      <c r="C26" s="26" t="s">
        <v>36</v>
      </c>
      <c r="D26" s="1">
        <v>5</v>
      </c>
      <c r="E26" s="1">
        <v>4</v>
      </c>
      <c r="F26" s="1">
        <v>7</v>
      </c>
      <c r="G26" s="1">
        <v>8</v>
      </c>
      <c r="H26" s="1">
        <v>8</v>
      </c>
      <c r="I26" s="1">
        <v>7</v>
      </c>
      <c r="J26" s="1">
        <f t="shared" si="1"/>
        <v>39</v>
      </c>
      <c r="K26" s="10">
        <f t="shared" si="2"/>
        <v>16.25</v>
      </c>
      <c r="L26" s="9">
        <v>4.5</v>
      </c>
      <c r="M26" s="10">
        <f t="shared" si="3"/>
        <v>20.75</v>
      </c>
      <c r="N26" s="1"/>
      <c r="O26" s="15"/>
      <c r="P26" s="11"/>
      <c r="Q26" s="16"/>
    </row>
    <row r="27" spans="1:17">
      <c r="A27" s="3">
        <f t="shared" si="0"/>
        <v>17</v>
      </c>
      <c r="B27" s="26">
        <v>111619076</v>
      </c>
      <c r="C27" s="26" t="s">
        <v>53</v>
      </c>
      <c r="D27" s="1">
        <v>4</v>
      </c>
      <c r="E27" s="1">
        <v>7</v>
      </c>
      <c r="F27" s="1">
        <v>6</v>
      </c>
      <c r="G27" s="1">
        <v>5</v>
      </c>
      <c r="H27" s="1">
        <v>7</v>
      </c>
      <c r="I27" s="1">
        <v>7</v>
      </c>
      <c r="J27" s="1">
        <f t="shared" si="1"/>
        <v>36</v>
      </c>
      <c r="K27" s="10">
        <f t="shared" si="2"/>
        <v>15</v>
      </c>
      <c r="L27" s="9">
        <v>9.5</v>
      </c>
      <c r="M27" s="10">
        <f t="shared" si="3"/>
        <v>24.5</v>
      </c>
      <c r="N27" s="1"/>
      <c r="O27" s="15"/>
      <c r="P27" s="11"/>
      <c r="Q27" s="16"/>
    </row>
    <row r="28" spans="1:17">
      <c r="A28" s="3">
        <f t="shared" si="0"/>
        <v>18</v>
      </c>
      <c r="B28" s="26">
        <v>111619087</v>
      </c>
      <c r="C28" s="26" t="s">
        <v>52</v>
      </c>
      <c r="D28" s="1">
        <v>8</v>
      </c>
      <c r="E28" s="1">
        <v>4</v>
      </c>
      <c r="F28" s="1">
        <v>8</v>
      </c>
      <c r="G28" s="1">
        <v>5</v>
      </c>
      <c r="H28" s="1">
        <v>7</v>
      </c>
      <c r="I28" s="1">
        <v>7</v>
      </c>
      <c r="J28" s="1">
        <f t="shared" si="1"/>
        <v>39</v>
      </c>
      <c r="K28" s="10">
        <f t="shared" si="2"/>
        <v>16.25</v>
      </c>
      <c r="L28" s="9"/>
      <c r="M28" s="10">
        <f t="shared" si="3"/>
        <v>16.25</v>
      </c>
      <c r="N28" s="1"/>
      <c r="O28" s="15"/>
      <c r="P28" s="11"/>
      <c r="Q28" s="16"/>
    </row>
    <row r="29" spans="1:17">
      <c r="A29" s="3">
        <f t="shared" si="0"/>
        <v>19</v>
      </c>
      <c r="B29" s="26">
        <v>111619105</v>
      </c>
      <c r="C29" s="26" t="s">
        <v>12</v>
      </c>
      <c r="D29" s="27">
        <v>7</v>
      </c>
      <c r="E29" s="1">
        <v>8</v>
      </c>
      <c r="F29" s="1">
        <v>7</v>
      </c>
      <c r="G29" s="1">
        <v>8</v>
      </c>
      <c r="H29" s="1">
        <v>8</v>
      </c>
      <c r="I29" s="1">
        <v>6</v>
      </c>
      <c r="J29" s="1">
        <f t="shared" si="1"/>
        <v>44</v>
      </c>
      <c r="K29" s="10">
        <f t="shared" si="2"/>
        <v>18.333333333333332</v>
      </c>
      <c r="L29" s="9">
        <v>9.5</v>
      </c>
      <c r="M29" s="10">
        <f t="shared" si="3"/>
        <v>27.833333333333332</v>
      </c>
      <c r="N29" s="1"/>
      <c r="O29" s="15"/>
      <c r="P29" s="11"/>
      <c r="Q29" s="16"/>
    </row>
    <row r="30" spans="1:17">
      <c r="A30" s="3">
        <f t="shared" si="0"/>
        <v>20</v>
      </c>
      <c r="B30" s="26">
        <v>111619116</v>
      </c>
      <c r="C30" s="26" t="s">
        <v>13</v>
      </c>
      <c r="D30" s="27">
        <v>6</v>
      </c>
      <c r="E30" s="1">
        <v>7</v>
      </c>
      <c r="F30" s="1">
        <v>6</v>
      </c>
      <c r="G30" s="1">
        <v>8</v>
      </c>
      <c r="H30" s="1">
        <v>7</v>
      </c>
      <c r="I30" s="1">
        <v>8</v>
      </c>
      <c r="J30" s="1">
        <f t="shared" si="1"/>
        <v>42</v>
      </c>
      <c r="K30" s="10">
        <f t="shared" si="2"/>
        <v>17.5</v>
      </c>
      <c r="L30" s="9">
        <v>8</v>
      </c>
      <c r="M30" s="10">
        <f t="shared" si="3"/>
        <v>25.5</v>
      </c>
      <c r="N30" s="1"/>
      <c r="O30" s="15"/>
      <c r="P30" s="11"/>
      <c r="Q30" s="16"/>
    </row>
    <row r="31" spans="1:17">
      <c r="A31" s="3">
        <f t="shared" si="0"/>
        <v>21</v>
      </c>
      <c r="B31" s="26">
        <v>111619117</v>
      </c>
      <c r="C31" s="26" t="s">
        <v>32</v>
      </c>
      <c r="D31" s="27">
        <v>6</v>
      </c>
      <c r="E31" s="1">
        <v>6</v>
      </c>
      <c r="F31" s="1">
        <v>4</v>
      </c>
      <c r="G31" s="1">
        <v>8</v>
      </c>
      <c r="H31" s="1">
        <v>7</v>
      </c>
      <c r="I31" s="1">
        <v>7</v>
      </c>
      <c r="J31" s="1">
        <f t="shared" si="1"/>
        <v>38</v>
      </c>
      <c r="K31" s="10">
        <f t="shared" si="2"/>
        <v>15.833333333333332</v>
      </c>
      <c r="L31" s="9">
        <v>8.5</v>
      </c>
      <c r="M31" s="10">
        <f t="shared" si="3"/>
        <v>24.333333333333332</v>
      </c>
      <c r="N31" s="1"/>
      <c r="O31" s="15"/>
      <c r="P31" s="11"/>
      <c r="Q31" s="16"/>
    </row>
    <row r="32" spans="1:17">
      <c r="A32" s="3">
        <f t="shared" si="0"/>
        <v>22</v>
      </c>
      <c r="B32" s="26">
        <v>111619120</v>
      </c>
      <c r="C32" s="25" t="s">
        <v>48</v>
      </c>
      <c r="D32" s="1">
        <v>6</v>
      </c>
      <c r="E32" s="1">
        <v>5</v>
      </c>
      <c r="F32" s="1">
        <v>8</v>
      </c>
      <c r="G32" s="1">
        <v>6</v>
      </c>
      <c r="H32" s="1">
        <v>7</v>
      </c>
      <c r="I32" s="1">
        <v>8</v>
      </c>
      <c r="J32" s="1">
        <f t="shared" si="1"/>
        <v>40</v>
      </c>
      <c r="K32" s="10">
        <f t="shared" si="2"/>
        <v>16.666666666666664</v>
      </c>
      <c r="L32" s="9">
        <v>7.5</v>
      </c>
      <c r="M32" s="10">
        <f t="shared" si="3"/>
        <v>24.166666666666664</v>
      </c>
      <c r="N32" s="1"/>
      <c r="O32" s="15"/>
      <c r="P32" s="11"/>
      <c r="Q32" s="16"/>
    </row>
    <row r="33" spans="1:17">
      <c r="A33" s="3">
        <f t="shared" si="0"/>
        <v>23</v>
      </c>
      <c r="B33" s="26">
        <v>111619121</v>
      </c>
      <c r="C33" s="26" t="s">
        <v>37</v>
      </c>
      <c r="D33" s="1">
        <v>4</v>
      </c>
      <c r="E33" s="1">
        <v>4</v>
      </c>
      <c r="F33" s="1">
        <v>4</v>
      </c>
      <c r="G33" s="1">
        <v>5</v>
      </c>
      <c r="H33" s="1">
        <v>7</v>
      </c>
      <c r="I33" s="1">
        <v>8</v>
      </c>
      <c r="J33" s="1">
        <f t="shared" si="1"/>
        <v>32</v>
      </c>
      <c r="K33" s="10">
        <f t="shared" si="2"/>
        <v>13.333333333333334</v>
      </c>
      <c r="L33" s="9">
        <v>4</v>
      </c>
      <c r="M33" s="10">
        <f t="shared" si="3"/>
        <v>17.333333333333336</v>
      </c>
      <c r="N33" s="1"/>
      <c r="O33" s="15"/>
      <c r="P33" s="11"/>
      <c r="Q33" s="16"/>
    </row>
    <row r="34" spans="1:17">
      <c r="A34" s="3">
        <f t="shared" si="0"/>
        <v>24</v>
      </c>
      <c r="B34" s="26">
        <v>111619127</v>
      </c>
      <c r="C34" s="26" t="s">
        <v>33</v>
      </c>
      <c r="D34" s="27">
        <v>5</v>
      </c>
      <c r="E34" s="1">
        <v>6</v>
      </c>
      <c r="F34" s="1">
        <v>8</v>
      </c>
      <c r="G34" s="1">
        <v>5</v>
      </c>
      <c r="H34" s="1">
        <v>7</v>
      </c>
      <c r="I34" s="1">
        <v>7</v>
      </c>
      <c r="J34" s="1">
        <f t="shared" si="1"/>
        <v>38</v>
      </c>
      <c r="K34" s="10">
        <f t="shared" si="2"/>
        <v>15.833333333333332</v>
      </c>
      <c r="L34" s="9">
        <v>10.5</v>
      </c>
      <c r="M34" s="10">
        <f t="shared" si="3"/>
        <v>26.333333333333332</v>
      </c>
      <c r="N34" s="1"/>
      <c r="O34" s="15"/>
      <c r="P34" s="11"/>
      <c r="Q34" s="16"/>
    </row>
    <row r="35" spans="1:17">
      <c r="A35" s="3">
        <f t="shared" si="0"/>
        <v>25</v>
      </c>
      <c r="B35" s="26">
        <v>111619134</v>
      </c>
      <c r="C35" s="26" t="s">
        <v>57</v>
      </c>
      <c r="D35" s="27">
        <v>4</v>
      </c>
      <c r="E35" s="1">
        <v>7</v>
      </c>
      <c r="F35" s="1">
        <v>5</v>
      </c>
      <c r="G35" s="1">
        <v>8</v>
      </c>
      <c r="H35" s="1">
        <v>5</v>
      </c>
      <c r="I35" s="1">
        <v>7</v>
      </c>
      <c r="J35" s="1">
        <f t="shared" si="1"/>
        <v>36</v>
      </c>
      <c r="K35" s="10">
        <f t="shared" si="2"/>
        <v>15</v>
      </c>
      <c r="L35" s="9">
        <v>6</v>
      </c>
      <c r="M35" s="10">
        <f t="shared" si="3"/>
        <v>21</v>
      </c>
      <c r="N35" s="1"/>
      <c r="O35" s="15"/>
      <c r="P35" s="11"/>
      <c r="Q35" s="16"/>
    </row>
    <row r="36" spans="1:17">
      <c r="A36" s="3">
        <f t="shared" si="0"/>
        <v>26</v>
      </c>
      <c r="B36" s="26">
        <v>111619135</v>
      </c>
      <c r="C36" s="26" t="s">
        <v>44</v>
      </c>
      <c r="D36" s="1">
        <v>6</v>
      </c>
      <c r="E36" s="1">
        <v>4</v>
      </c>
      <c r="F36" s="1">
        <v>5</v>
      </c>
      <c r="G36" s="1">
        <v>5</v>
      </c>
      <c r="H36" s="1">
        <v>8</v>
      </c>
      <c r="I36" s="1">
        <v>7</v>
      </c>
      <c r="J36" s="1">
        <f t="shared" si="1"/>
        <v>35</v>
      </c>
      <c r="K36" s="10">
        <f t="shared" si="2"/>
        <v>14.583333333333334</v>
      </c>
      <c r="L36" s="9">
        <v>12.5</v>
      </c>
      <c r="M36" s="10">
        <f t="shared" si="3"/>
        <v>27.083333333333336</v>
      </c>
      <c r="N36" s="1"/>
      <c r="O36" s="15"/>
      <c r="P36" s="11"/>
      <c r="Q36" s="16"/>
    </row>
    <row r="37" spans="1:17">
      <c r="A37" s="3">
        <f t="shared" si="0"/>
        <v>27</v>
      </c>
      <c r="B37" s="26">
        <v>111619136</v>
      </c>
      <c r="C37" s="26" t="s">
        <v>50</v>
      </c>
      <c r="D37" s="27">
        <v>10</v>
      </c>
      <c r="E37" s="1">
        <v>10</v>
      </c>
      <c r="F37" s="1">
        <v>7</v>
      </c>
      <c r="G37" s="1">
        <v>8</v>
      </c>
      <c r="H37" s="1">
        <v>9</v>
      </c>
      <c r="I37" s="1">
        <v>10</v>
      </c>
      <c r="J37" s="1">
        <f t="shared" si="1"/>
        <v>54</v>
      </c>
      <c r="K37" s="10">
        <f t="shared" si="2"/>
        <v>22.5</v>
      </c>
      <c r="L37" s="9"/>
      <c r="M37" s="10">
        <f t="shared" si="3"/>
        <v>22.5</v>
      </c>
      <c r="N37" s="1"/>
      <c r="O37" s="15"/>
      <c r="P37" s="11"/>
      <c r="Q37" s="16"/>
    </row>
    <row r="38" spans="1:17">
      <c r="A38" s="3">
        <f t="shared" si="0"/>
        <v>28</v>
      </c>
      <c r="B38" s="26">
        <v>111619140</v>
      </c>
      <c r="C38" s="26" t="s">
        <v>45</v>
      </c>
      <c r="D38" s="1">
        <v>7</v>
      </c>
      <c r="E38" s="1">
        <v>4</v>
      </c>
      <c r="F38" s="1">
        <v>6</v>
      </c>
      <c r="G38" s="1">
        <v>5</v>
      </c>
      <c r="H38" s="1">
        <v>5</v>
      </c>
      <c r="I38" s="1">
        <v>5</v>
      </c>
      <c r="J38" s="1">
        <f t="shared" si="1"/>
        <v>32</v>
      </c>
      <c r="K38" s="10">
        <f t="shared" si="2"/>
        <v>13.333333333333334</v>
      </c>
      <c r="L38" s="9">
        <v>5</v>
      </c>
      <c r="M38" s="10">
        <f t="shared" si="3"/>
        <v>18.333333333333336</v>
      </c>
      <c r="N38" s="1"/>
      <c r="O38" s="15"/>
      <c r="P38" s="11"/>
      <c r="Q38" s="16"/>
    </row>
    <row r="39" spans="1:17">
      <c r="A39" s="3">
        <f t="shared" si="0"/>
        <v>29</v>
      </c>
      <c r="B39" s="26">
        <v>111619141</v>
      </c>
      <c r="C39" s="26" t="s">
        <v>43</v>
      </c>
      <c r="D39" s="1">
        <v>6</v>
      </c>
      <c r="E39" s="1">
        <v>6</v>
      </c>
      <c r="F39" s="1">
        <v>5</v>
      </c>
      <c r="G39" s="1">
        <v>5</v>
      </c>
      <c r="H39" s="1">
        <v>5</v>
      </c>
      <c r="I39" s="1">
        <v>5</v>
      </c>
      <c r="J39" s="1">
        <f t="shared" si="1"/>
        <v>32</v>
      </c>
      <c r="K39" s="10">
        <f t="shared" si="2"/>
        <v>13.333333333333334</v>
      </c>
      <c r="L39" s="9">
        <v>12</v>
      </c>
      <c r="M39" s="10">
        <f t="shared" si="3"/>
        <v>25.333333333333336</v>
      </c>
      <c r="N39" s="1"/>
      <c r="O39" s="15"/>
      <c r="P39" s="11"/>
      <c r="Q39" s="16"/>
    </row>
    <row r="40" spans="1:17">
      <c r="A40" s="3">
        <f t="shared" si="0"/>
        <v>30</v>
      </c>
      <c r="B40" s="26">
        <v>111619179</v>
      </c>
      <c r="C40" s="26" t="s">
        <v>14</v>
      </c>
      <c r="D40" s="1">
        <v>10</v>
      </c>
      <c r="E40" s="1">
        <v>8</v>
      </c>
      <c r="F40" s="1">
        <v>10</v>
      </c>
      <c r="G40" s="1">
        <v>10</v>
      </c>
      <c r="H40" s="1">
        <v>8</v>
      </c>
      <c r="I40" s="1">
        <v>10</v>
      </c>
      <c r="J40" s="1">
        <f t="shared" si="1"/>
        <v>56</v>
      </c>
      <c r="K40" s="10">
        <f t="shared" si="2"/>
        <v>23.333333333333332</v>
      </c>
      <c r="L40" s="9">
        <v>14</v>
      </c>
      <c r="M40" s="10">
        <f t="shared" si="3"/>
        <v>37.333333333333329</v>
      </c>
      <c r="N40" s="1"/>
      <c r="O40" s="15"/>
      <c r="P40" s="11"/>
      <c r="Q40" s="16"/>
    </row>
    <row r="41" spans="1:17">
      <c r="A41" s="3">
        <f t="shared" si="0"/>
        <v>31</v>
      </c>
      <c r="B41" s="26">
        <v>111619184</v>
      </c>
      <c r="C41" s="26" t="s">
        <v>15</v>
      </c>
      <c r="D41" s="1">
        <v>7</v>
      </c>
      <c r="E41" s="1">
        <v>8</v>
      </c>
      <c r="F41" s="1">
        <v>10</v>
      </c>
      <c r="G41" s="1">
        <v>9</v>
      </c>
      <c r="H41" s="1">
        <v>7</v>
      </c>
      <c r="I41" s="1">
        <v>10</v>
      </c>
      <c r="J41" s="1">
        <f t="shared" si="1"/>
        <v>51</v>
      </c>
      <c r="K41" s="10">
        <f t="shared" si="2"/>
        <v>21.25</v>
      </c>
      <c r="L41" s="9">
        <v>10.5</v>
      </c>
      <c r="M41" s="10">
        <f t="shared" si="3"/>
        <v>31.75</v>
      </c>
      <c r="N41" s="1"/>
      <c r="O41" s="15"/>
      <c r="P41" s="11"/>
      <c r="Q41" s="16"/>
    </row>
    <row r="42" spans="1:17">
      <c r="A42" s="3">
        <f t="shared" si="0"/>
        <v>32</v>
      </c>
      <c r="B42" s="26">
        <v>111619214</v>
      </c>
      <c r="C42" s="26" t="s">
        <v>39</v>
      </c>
      <c r="D42" s="1">
        <v>5</v>
      </c>
      <c r="E42" s="1">
        <v>7</v>
      </c>
      <c r="F42" s="1">
        <v>8</v>
      </c>
      <c r="G42" s="1">
        <v>6</v>
      </c>
      <c r="H42" s="1">
        <v>7</v>
      </c>
      <c r="I42" s="1">
        <v>9</v>
      </c>
      <c r="J42" s="1">
        <f t="shared" si="1"/>
        <v>42</v>
      </c>
      <c r="K42" s="10">
        <f t="shared" si="2"/>
        <v>17.5</v>
      </c>
      <c r="L42" s="9">
        <v>11</v>
      </c>
      <c r="M42" s="10">
        <f t="shared" si="3"/>
        <v>28.5</v>
      </c>
      <c r="N42" s="1"/>
      <c r="O42" s="15"/>
      <c r="P42" s="11"/>
      <c r="Q42" s="16"/>
    </row>
    <row r="43" spans="1:17">
      <c r="A43" s="3">
        <f>A42+1</f>
        <v>33</v>
      </c>
      <c r="B43" s="26">
        <v>111619223</v>
      </c>
      <c r="C43" s="26" t="s">
        <v>41</v>
      </c>
      <c r="D43" s="1">
        <v>4</v>
      </c>
      <c r="E43" s="1">
        <v>6</v>
      </c>
      <c r="F43" s="1">
        <v>2</v>
      </c>
      <c r="G43" s="1">
        <v>5</v>
      </c>
      <c r="H43" s="1">
        <v>6</v>
      </c>
      <c r="I43" s="1">
        <v>8</v>
      </c>
      <c r="J43" s="1">
        <f t="shared" si="1"/>
        <v>31</v>
      </c>
      <c r="K43" s="10">
        <f t="shared" si="2"/>
        <v>12.916666666666668</v>
      </c>
      <c r="L43" s="9">
        <v>8.5</v>
      </c>
      <c r="M43" s="10">
        <f t="shared" si="3"/>
        <v>21.416666666666668</v>
      </c>
      <c r="N43" s="1"/>
      <c r="O43" s="15"/>
      <c r="P43" s="11"/>
      <c r="Q43" s="16"/>
    </row>
    <row r="44" spans="1:17">
      <c r="A44" s="3">
        <f t="shared" ref="A44:A50" si="4">A43+1</f>
        <v>34</v>
      </c>
      <c r="B44" s="26">
        <v>111619230</v>
      </c>
      <c r="C44" s="26" t="s">
        <v>62</v>
      </c>
      <c r="D44" s="1">
        <v>5</v>
      </c>
      <c r="E44" s="1">
        <v>6</v>
      </c>
      <c r="F44" s="1">
        <v>6</v>
      </c>
      <c r="G44" s="1">
        <v>5</v>
      </c>
      <c r="H44" s="1">
        <v>5</v>
      </c>
      <c r="I44" s="1">
        <v>5</v>
      </c>
      <c r="J44" s="1">
        <f t="shared" si="1"/>
        <v>32</v>
      </c>
      <c r="K44" s="10">
        <f t="shared" si="2"/>
        <v>13.333333333333334</v>
      </c>
      <c r="L44" s="9">
        <v>2.5</v>
      </c>
      <c r="M44" s="10">
        <f t="shared" si="3"/>
        <v>15.833333333333334</v>
      </c>
      <c r="N44" s="1"/>
      <c r="O44" s="15"/>
      <c r="P44" s="11"/>
      <c r="Q44" s="16"/>
    </row>
    <row r="45" spans="1:17">
      <c r="A45" s="3">
        <f t="shared" si="4"/>
        <v>35</v>
      </c>
      <c r="B45" s="26">
        <v>111619242</v>
      </c>
      <c r="C45" s="26" t="s">
        <v>38</v>
      </c>
      <c r="D45" s="1">
        <v>3</v>
      </c>
      <c r="E45" s="1">
        <v>6</v>
      </c>
      <c r="F45" s="1">
        <v>4.5</v>
      </c>
      <c r="G45" s="1">
        <v>6</v>
      </c>
      <c r="H45" s="1">
        <v>5</v>
      </c>
      <c r="I45" s="1">
        <v>5</v>
      </c>
      <c r="J45" s="1">
        <f t="shared" si="1"/>
        <v>29.5</v>
      </c>
      <c r="K45" s="10">
        <f t="shared" si="2"/>
        <v>12.291666666666666</v>
      </c>
      <c r="L45" s="9">
        <v>9</v>
      </c>
      <c r="M45" s="10">
        <f t="shared" si="3"/>
        <v>21.291666666666664</v>
      </c>
      <c r="N45" s="1"/>
      <c r="O45" s="15"/>
      <c r="P45" s="11"/>
      <c r="Q45" s="16"/>
    </row>
    <row r="46" spans="1:17">
      <c r="A46" s="3">
        <f t="shared" si="4"/>
        <v>36</v>
      </c>
      <c r="B46" s="26">
        <v>111619248</v>
      </c>
      <c r="C46" s="26" t="s">
        <v>46</v>
      </c>
      <c r="D46" s="1">
        <v>8</v>
      </c>
      <c r="E46" s="1">
        <v>4</v>
      </c>
      <c r="F46" s="1">
        <v>5</v>
      </c>
      <c r="G46" s="1">
        <v>7</v>
      </c>
      <c r="H46" s="1">
        <v>9</v>
      </c>
      <c r="I46" s="1">
        <v>7</v>
      </c>
      <c r="J46" s="1">
        <f t="shared" si="1"/>
        <v>40</v>
      </c>
      <c r="K46" s="10">
        <f t="shared" si="2"/>
        <v>16.666666666666664</v>
      </c>
      <c r="L46" s="9">
        <v>12.5</v>
      </c>
      <c r="M46" s="10">
        <f t="shared" si="3"/>
        <v>29.166666666666664</v>
      </c>
      <c r="N46" s="1"/>
      <c r="O46" s="15"/>
      <c r="P46" s="11"/>
      <c r="Q46" s="16"/>
    </row>
    <row r="47" spans="1:17">
      <c r="A47" s="3">
        <f t="shared" si="4"/>
        <v>37</v>
      </c>
      <c r="B47" s="26">
        <v>111619258</v>
      </c>
      <c r="C47" s="26" t="s">
        <v>49</v>
      </c>
      <c r="D47" s="1">
        <v>7</v>
      </c>
      <c r="E47" s="1">
        <v>2</v>
      </c>
      <c r="F47" s="1">
        <v>4</v>
      </c>
      <c r="G47" s="1">
        <v>5</v>
      </c>
      <c r="H47" s="1">
        <v>5</v>
      </c>
      <c r="I47" s="1">
        <v>5</v>
      </c>
      <c r="J47" s="1">
        <f t="shared" si="1"/>
        <v>28</v>
      </c>
      <c r="K47" s="10">
        <f t="shared" si="2"/>
        <v>11.666666666666666</v>
      </c>
      <c r="L47" s="9">
        <v>6</v>
      </c>
      <c r="M47" s="10">
        <f t="shared" si="3"/>
        <v>17.666666666666664</v>
      </c>
      <c r="N47" s="1"/>
      <c r="O47" s="15"/>
      <c r="P47" s="11"/>
      <c r="Q47" s="16"/>
    </row>
    <row r="48" spans="1:17">
      <c r="A48" s="3">
        <f t="shared" si="4"/>
        <v>38</v>
      </c>
      <c r="B48" s="26">
        <v>111619259</v>
      </c>
      <c r="C48" s="26" t="s">
        <v>61</v>
      </c>
      <c r="D48" s="27">
        <v>6</v>
      </c>
      <c r="E48" s="1">
        <v>6</v>
      </c>
      <c r="F48" s="1">
        <v>7</v>
      </c>
      <c r="G48" s="1">
        <v>8</v>
      </c>
      <c r="H48" s="1">
        <v>7</v>
      </c>
      <c r="I48" s="1">
        <v>6</v>
      </c>
      <c r="J48" s="1">
        <f t="shared" si="1"/>
        <v>40</v>
      </c>
      <c r="K48" s="10">
        <f t="shared" si="2"/>
        <v>16.666666666666664</v>
      </c>
      <c r="L48" s="9">
        <v>8</v>
      </c>
      <c r="M48" s="10">
        <f t="shared" si="3"/>
        <v>24.666666666666664</v>
      </c>
      <c r="N48" s="1"/>
      <c r="O48" s="15"/>
      <c r="P48" s="11"/>
      <c r="Q48" s="16"/>
    </row>
    <row r="49" spans="1:17">
      <c r="A49" s="3">
        <f t="shared" si="4"/>
        <v>39</v>
      </c>
      <c r="B49" s="26">
        <v>111619262</v>
      </c>
      <c r="C49" s="26" t="s">
        <v>16</v>
      </c>
      <c r="D49" s="1">
        <v>4</v>
      </c>
      <c r="E49" s="1">
        <v>8</v>
      </c>
      <c r="F49" s="1">
        <v>5</v>
      </c>
      <c r="G49" s="1">
        <v>10</v>
      </c>
      <c r="H49" s="1">
        <v>9</v>
      </c>
      <c r="I49" s="1">
        <v>10</v>
      </c>
      <c r="J49" s="1">
        <f t="shared" si="1"/>
        <v>46</v>
      </c>
      <c r="K49" s="10">
        <f t="shared" si="2"/>
        <v>19.166666666666668</v>
      </c>
      <c r="L49" s="9">
        <v>10</v>
      </c>
      <c r="M49" s="10">
        <f t="shared" si="3"/>
        <v>29.166666666666668</v>
      </c>
      <c r="N49" s="1"/>
      <c r="O49" s="15"/>
      <c r="P49" s="11"/>
      <c r="Q49" s="16"/>
    </row>
    <row r="50" spans="1:17">
      <c r="A50" s="3">
        <f t="shared" si="4"/>
        <v>40</v>
      </c>
      <c r="B50" s="26">
        <v>111619263</v>
      </c>
      <c r="C50" s="26" t="s">
        <v>17</v>
      </c>
      <c r="D50" s="1">
        <v>6</v>
      </c>
      <c r="E50" s="1">
        <v>5</v>
      </c>
      <c r="F50" s="1">
        <v>6</v>
      </c>
      <c r="G50" s="1">
        <v>6</v>
      </c>
      <c r="H50" s="1">
        <v>8</v>
      </c>
      <c r="I50" s="1">
        <v>8</v>
      </c>
      <c r="J50" s="1">
        <f t="shared" si="1"/>
        <v>39</v>
      </c>
      <c r="K50" s="10">
        <f t="shared" si="2"/>
        <v>16.25</v>
      </c>
      <c r="L50" s="9">
        <v>10.5</v>
      </c>
      <c r="M50" s="10">
        <f t="shared" si="3"/>
        <v>26.75</v>
      </c>
      <c r="N50" s="1"/>
      <c r="O50" s="15"/>
      <c r="P50" s="11"/>
      <c r="Q50" s="16"/>
    </row>
    <row r="51" spans="1:17">
      <c r="A51" s="28"/>
      <c r="B51" s="29"/>
      <c r="C51" s="29"/>
      <c r="D51" s="30"/>
      <c r="E51" s="30"/>
      <c r="F51" s="30"/>
      <c r="G51" s="30"/>
      <c r="H51" s="30"/>
      <c r="I51" s="30"/>
      <c r="J51" s="30"/>
      <c r="K51" s="31"/>
      <c r="L51" s="32"/>
      <c r="M51" s="49">
        <f>AVERAGE(M10:M50)</f>
        <v>24.012195121951219</v>
      </c>
      <c r="N51" s="30"/>
      <c r="O51" s="33"/>
      <c r="P51" s="34"/>
      <c r="Q51" s="28"/>
    </row>
    <row r="52" spans="1:17">
      <c r="A52" s="28"/>
      <c r="B52" s="29"/>
      <c r="C52" s="29"/>
      <c r="D52" s="30"/>
      <c r="E52" s="30"/>
      <c r="F52" s="30"/>
      <c r="G52" s="30"/>
      <c r="H52" s="30"/>
      <c r="I52" s="30"/>
      <c r="J52" s="30"/>
      <c r="K52" s="31"/>
      <c r="L52" s="32"/>
      <c r="M52" s="31"/>
      <c r="N52" s="30"/>
      <c r="O52" s="33"/>
      <c r="P52" s="34"/>
      <c r="Q52" s="28"/>
    </row>
    <row r="53" spans="1:17" ht="15" customHeight="1">
      <c r="A53" s="35" t="s">
        <v>18</v>
      </c>
      <c r="B53" s="35"/>
      <c r="C53" s="35"/>
      <c r="D53" s="35"/>
      <c r="E53" s="35"/>
      <c r="F53" s="35"/>
      <c r="G53" s="35"/>
      <c r="H53" s="35"/>
      <c r="I53" s="35"/>
      <c r="J53" s="35"/>
      <c r="K53" s="36" t="s">
        <v>19</v>
      </c>
      <c r="L53" s="36"/>
      <c r="M53" s="36"/>
      <c r="N53" s="36"/>
      <c r="O53" s="6"/>
      <c r="P53" s="8"/>
    </row>
    <row r="54" spans="1:17" ht="15" customHeight="1">
      <c r="A54" s="35" t="s">
        <v>20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21</v>
      </c>
      <c r="L54" s="36"/>
      <c r="M54" s="36"/>
      <c r="N54" s="36"/>
      <c r="O54" s="6"/>
      <c r="P54" s="8"/>
    </row>
    <row r="56" spans="1:17">
      <c r="A56" s="41"/>
      <c r="B56" s="41"/>
      <c r="C56" s="36" t="s">
        <v>0</v>
      </c>
      <c r="D56" s="36"/>
      <c r="E56" s="36"/>
      <c r="F56" s="36"/>
      <c r="G56" s="36"/>
      <c r="H56" s="36"/>
      <c r="I56" s="36"/>
      <c r="J56" s="36"/>
      <c r="K56" s="36"/>
      <c r="L56" s="46"/>
      <c r="M56" s="46"/>
      <c r="N56" s="46"/>
      <c r="O56" s="46"/>
      <c r="P56" s="46"/>
    </row>
    <row r="57" spans="1:17">
      <c r="A57" s="41"/>
      <c r="B57" s="41"/>
      <c r="C57" s="43" t="s">
        <v>1</v>
      </c>
      <c r="D57" s="43"/>
      <c r="E57" s="43"/>
      <c r="F57" s="43"/>
      <c r="G57" s="43"/>
      <c r="H57" s="43"/>
      <c r="I57" s="43"/>
      <c r="J57" s="43"/>
      <c r="K57" s="43"/>
      <c r="L57" s="43" t="s">
        <v>28</v>
      </c>
      <c r="M57" s="43"/>
      <c r="N57" s="43"/>
      <c r="O57" s="43"/>
      <c r="P57" s="43"/>
    </row>
    <row r="58" spans="1:17">
      <c r="A58" s="41"/>
      <c r="B58" s="41"/>
      <c r="C58" s="43" t="s">
        <v>2</v>
      </c>
      <c r="D58" s="43"/>
      <c r="E58" s="43"/>
      <c r="F58" s="43"/>
      <c r="G58" s="43"/>
      <c r="H58" s="43"/>
      <c r="I58" s="43"/>
      <c r="J58" s="43"/>
      <c r="K58" s="43"/>
      <c r="L58" s="46"/>
      <c r="M58" s="46"/>
      <c r="N58" s="46"/>
      <c r="O58" s="46"/>
      <c r="P58" s="46"/>
    </row>
    <row r="59" spans="1:17">
      <c r="A59" s="41"/>
      <c r="B59" s="41"/>
      <c r="C59" s="36"/>
      <c r="D59" s="36"/>
      <c r="E59" s="36"/>
      <c r="F59" s="36"/>
      <c r="G59" s="36"/>
      <c r="H59" s="36"/>
      <c r="I59" s="36"/>
      <c r="J59" s="36"/>
      <c r="K59" s="36"/>
      <c r="L59" s="41"/>
      <c r="M59" s="41"/>
      <c r="N59" s="41"/>
      <c r="O59" s="41"/>
      <c r="P59" s="41"/>
    </row>
    <row r="60" spans="1:17">
      <c r="A60" s="47" t="s">
        <v>54</v>
      </c>
      <c r="B60" s="47"/>
      <c r="C60" s="47"/>
      <c r="D60" s="47" t="s">
        <v>55</v>
      </c>
      <c r="E60" s="47"/>
      <c r="F60" s="47"/>
      <c r="G60" s="47"/>
      <c r="H60" s="47"/>
      <c r="I60" s="47"/>
      <c r="J60" s="47"/>
      <c r="K60" s="47"/>
      <c r="L60" s="47"/>
      <c r="M60" s="42" t="s">
        <v>56</v>
      </c>
      <c r="N60" s="42"/>
      <c r="O60" s="42"/>
      <c r="P60" s="42"/>
    </row>
    <row r="61" spans="1:17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41"/>
      <c r="N61" s="41"/>
      <c r="O61" s="41"/>
      <c r="P61" s="41"/>
    </row>
    <row r="62" spans="1:17">
      <c r="A62" s="42" t="s">
        <v>22</v>
      </c>
      <c r="B62" s="42"/>
      <c r="C62" s="42"/>
      <c r="D62" s="42" t="s">
        <v>23</v>
      </c>
      <c r="E62" s="42"/>
      <c r="F62" s="42"/>
      <c r="G62" s="42"/>
      <c r="H62" s="42"/>
      <c r="I62" s="42"/>
      <c r="J62" s="42"/>
      <c r="K62" s="42"/>
      <c r="L62" s="7"/>
      <c r="M62" s="43" t="s">
        <v>63</v>
      </c>
      <c r="N62" s="43"/>
      <c r="O62" s="43"/>
      <c r="P62" s="43"/>
    </row>
    <row r="63" spans="1:17" ht="45">
      <c r="A63" s="37" t="s">
        <v>3</v>
      </c>
      <c r="B63" s="37" t="s">
        <v>4</v>
      </c>
      <c r="C63" s="37" t="s">
        <v>5</v>
      </c>
      <c r="D63" s="39" t="s">
        <v>24</v>
      </c>
      <c r="E63" s="40"/>
      <c r="F63" s="40"/>
      <c r="G63" s="40"/>
      <c r="H63" s="40"/>
      <c r="I63" s="40"/>
      <c r="J63" s="22" t="s">
        <v>6</v>
      </c>
      <c r="K63" s="14" t="s">
        <v>26</v>
      </c>
      <c r="L63" s="23" t="s">
        <v>7</v>
      </c>
      <c r="M63" s="14" t="s">
        <v>25</v>
      </c>
      <c r="N63" s="23" t="s">
        <v>8</v>
      </c>
      <c r="O63" s="23" t="s">
        <v>9</v>
      </c>
      <c r="P63" s="23" t="s">
        <v>9</v>
      </c>
      <c r="Q63" s="48" t="s">
        <v>10</v>
      </c>
    </row>
    <row r="64" spans="1:17">
      <c r="A64" s="38"/>
      <c r="B64" s="38"/>
      <c r="C64" s="38"/>
      <c r="D64" s="12">
        <v>10</v>
      </c>
      <c r="E64" s="12">
        <v>10</v>
      </c>
      <c r="F64" s="12">
        <v>10</v>
      </c>
      <c r="G64" s="12">
        <v>10</v>
      </c>
      <c r="H64" s="12">
        <v>10</v>
      </c>
      <c r="I64" s="12">
        <v>10</v>
      </c>
      <c r="J64" s="24">
        <v>60</v>
      </c>
      <c r="K64" s="24">
        <v>25</v>
      </c>
      <c r="L64" s="24">
        <v>25</v>
      </c>
      <c r="M64" s="24">
        <v>50</v>
      </c>
      <c r="N64" s="24">
        <v>50</v>
      </c>
      <c r="O64" s="24">
        <v>100</v>
      </c>
      <c r="P64" s="24">
        <v>100</v>
      </c>
      <c r="Q64" s="48"/>
    </row>
    <row r="65" spans="1:17">
      <c r="A65" s="3">
        <v>1</v>
      </c>
      <c r="B65" s="4">
        <v>81220015</v>
      </c>
      <c r="C65" s="25" t="s">
        <v>29</v>
      </c>
      <c r="D65" s="1">
        <v>3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3">
        <f>SUM(D65:I65)</f>
        <v>3</v>
      </c>
      <c r="K65" s="20">
        <f>(J65/60)*25</f>
        <v>1.25</v>
      </c>
      <c r="L65" s="9">
        <v>2</v>
      </c>
      <c r="M65" s="10">
        <f>K65+L65</f>
        <v>3.25</v>
      </c>
      <c r="N65" s="1"/>
      <c r="O65" s="15"/>
      <c r="P65" s="18"/>
      <c r="Q65" s="21"/>
    </row>
    <row r="66" spans="1:17">
      <c r="A66" s="17">
        <f>1+A65</f>
        <v>2</v>
      </c>
      <c r="B66" s="4">
        <v>81220072</v>
      </c>
      <c r="C66" s="25" t="s">
        <v>58</v>
      </c>
      <c r="D66" s="1">
        <v>3</v>
      </c>
      <c r="E66" s="1">
        <v>5</v>
      </c>
      <c r="F66" s="1">
        <v>4</v>
      </c>
      <c r="G66" s="1">
        <v>5</v>
      </c>
      <c r="H66" s="1">
        <v>6</v>
      </c>
      <c r="I66" s="1">
        <v>3</v>
      </c>
      <c r="J66" s="13">
        <f>SUM(D66:I66)</f>
        <v>26</v>
      </c>
      <c r="K66" s="20">
        <f>(J66/60)*25</f>
        <v>10.833333333333334</v>
      </c>
      <c r="L66" s="9">
        <v>7.5</v>
      </c>
      <c r="M66" s="10">
        <f>K66+L66</f>
        <v>18.333333333333336</v>
      </c>
      <c r="N66" s="1"/>
      <c r="O66" s="15"/>
      <c r="P66" s="18"/>
      <c r="Q66" s="19"/>
    </row>
    <row r="96" ht="15" customHeight="1"/>
    <row r="97" ht="15" customHeight="1"/>
  </sheetData>
  <sortState ref="B11:Q50">
    <sortCondition ref="B11:B50"/>
  </sortState>
  <mergeCells count="53">
    <mergeCell ref="Q63:Q64"/>
    <mergeCell ref="A63:A64"/>
    <mergeCell ref="B63:B64"/>
    <mergeCell ref="C63:C64"/>
    <mergeCell ref="D63:I63"/>
    <mergeCell ref="A61:C61"/>
    <mergeCell ref="D61:L61"/>
    <mergeCell ref="M61:P61"/>
    <mergeCell ref="A62:C62"/>
    <mergeCell ref="D62:K62"/>
    <mergeCell ref="M62:P62"/>
    <mergeCell ref="A59:B59"/>
    <mergeCell ref="C59:K59"/>
    <mergeCell ref="L59:P59"/>
    <mergeCell ref="A60:C60"/>
    <mergeCell ref="D60:L60"/>
    <mergeCell ref="M60:P60"/>
    <mergeCell ref="A56:B58"/>
    <mergeCell ref="C56:K56"/>
    <mergeCell ref="L56:P56"/>
    <mergeCell ref="C57:K57"/>
    <mergeCell ref="L57:P57"/>
    <mergeCell ref="C58:K58"/>
    <mergeCell ref="L58:P58"/>
    <mergeCell ref="Q9:Q10"/>
    <mergeCell ref="A1:B3"/>
    <mergeCell ref="C1:K1"/>
    <mergeCell ref="L1:P1"/>
    <mergeCell ref="C2:K2"/>
    <mergeCell ref="L2:P2"/>
    <mergeCell ref="C3:K3"/>
    <mergeCell ref="L3:P3"/>
    <mergeCell ref="A4:B4"/>
    <mergeCell ref="C4:K4"/>
    <mergeCell ref="L4:P4"/>
    <mergeCell ref="A5:C5"/>
    <mergeCell ref="D5:L5"/>
    <mergeCell ref="M5:P5"/>
    <mergeCell ref="A6:C6"/>
    <mergeCell ref="D6:L6"/>
    <mergeCell ref="M6:P6"/>
    <mergeCell ref="A7:C7"/>
    <mergeCell ref="M7:P7"/>
    <mergeCell ref="D7:K7"/>
    <mergeCell ref="A8:P8"/>
    <mergeCell ref="A54:J54"/>
    <mergeCell ref="K54:N54"/>
    <mergeCell ref="K53:N53"/>
    <mergeCell ref="A9:A10"/>
    <mergeCell ref="B9:B10"/>
    <mergeCell ref="C9:C10"/>
    <mergeCell ref="D9:I9"/>
    <mergeCell ref="A53:J5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2753</dc:creator>
  <cp:lastModifiedBy>2753</cp:lastModifiedBy>
  <cp:lastPrinted>2015-03-16T10:15:54Z</cp:lastPrinted>
  <dcterms:created xsi:type="dcterms:W3CDTF">2015-01-22T10:07:02Z</dcterms:created>
  <dcterms:modified xsi:type="dcterms:W3CDTF">2015-07-01T09:43:08Z</dcterms:modified>
</cp:coreProperties>
</file>