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725" windowWidth="12120" windowHeight="8610" activeTab="1"/>
  </bookViews>
  <sheets>
    <sheet name="Grading" sheetId="14" r:id="rId1"/>
    <sheet name="Page 1" sheetId="2" r:id="rId2"/>
    <sheet name="Result" sheetId="7" state="hidden" r:id="rId3"/>
  </sheets>
  <definedNames>
    <definedName name="_xlnm.Print_Area" localSheetId="0">Grading!$A$1:$N$20</definedName>
    <definedName name="_xlnm.Print_Area" localSheetId="1">'Page 1'!$A$1:$AP$65</definedName>
    <definedName name="_xlnm.Print_Area" localSheetId="2">Result!$A$1:$G$121</definedName>
    <definedName name="Z_2376BC05_C5EB_11D8_84D9_00A0D214C203_.wvu.PrintArea" localSheetId="1" hidden="1">'Page 1'!$A$1:$AJ$27</definedName>
  </definedNames>
  <calcPr calcId="124519"/>
  <customWorkbookViews>
    <customWorkbookView name="Zafar Younas - Personal View" guid="{2376BC05-C5EB-11D8-84D9-00A0D214C203}" mergeInterval="0" personalView="1" maximized="1" windowWidth="796" windowHeight="437" activeSheetId="1"/>
  </customWorkbookViews>
</workbook>
</file>

<file path=xl/calcChain.xml><?xml version="1.0" encoding="utf-8"?>
<calcChain xmlns="http://schemas.openxmlformats.org/spreadsheetml/2006/main">
  <c r="U11" i="2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11"/>
  <c r="AE11" l="1"/>
  <c r="AE50"/>
  <c r="AE46"/>
  <c r="AE42"/>
  <c r="AE38"/>
  <c r="AE34"/>
  <c r="AE30"/>
  <c r="AE26"/>
  <c r="AE19"/>
  <c r="AE53"/>
  <c r="AE45"/>
  <c r="AE37"/>
  <c r="AE33"/>
  <c r="AE25"/>
  <c r="AE22"/>
  <c r="AE18"/>
  <c r="AE15"/>
  <c r="AE12"/>
  <c r="AE55"/>
  <c r="AE52"/>
  <c r="AE48"/>
  <c r="AE44"/>
  <c r="AE40"/>
  <c r="AE36"/>
  <c r="AE32"/>
  <c r="AE28"/>
  <c r="AE24"/>
  <c r="AE21"/>
  <c r="AE17"/>
  <c r="AE14"/>
  <c r="AE56"/>
  <c r="AE49"/>
  <c r="AE41"/>
  <c r="AE29"/>
  <c r="AE54"/>
  <c r="AE51"/>
  <c r="AE47"/>
  <c r="AE43"/>
  <c r="AE39"/>
  <c r="AE35"/>
  <c r="AE31"/>
  <c r="AE27"/>
  <c r="AE23"/>
  <c r="AE20"/>
  <c r="AE16"/>
  <c r="AE13"/>
  <c r="B2" i="7"/>
  <c r="B3"/>
  <c r="B4"/>
  <c r="B5"/>
  <c r="C9"/>
  <c r="D9"/>
  <c r="E9"/>
  <c r="F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B124"/>
  <c r="B125" s="1"/>
  <c r="B126" s="1"/>
  <c r="B127" s="1"/>
  <c r="B128" s="1"/>
  <c r="B129" s="1"/>
  <c r="B130" s="1"/>
  <c r="B131" s="1"/>
  <c r="B132" s="1"/>
  <c r="AG11" i="2" l="1"/>
</calcChain>
</file>

<file path=xl/sharedStrings.xml><?xml version="1.0" encoding="utf-8"?>
<sst xmlns="http://schemas.openxmlformats.org/spreadsheetml/2006/main" count="163" uniqueCount="143">
  <si>
    <t>Program:</t>
  </si>
  <si>
    <t>Total</t>
  </si>
  <si>
    <t>Assignments</t>
  </si>
  <si>
    <t xml:space="preserve"> </t>
  </si>
  <si>
    <t>Mid Term</t>
  </si>
  <si>
    <t>Grade</t>
  </si>
  <si>
    <t>Section:</t>
  </si>
  <si>
    <t>University of Management and Technology</t>
  </si>
  <si>
    <t>Provisional till approved by G.R.C.</t>
  </si>
  <si>
    <t>S.No.</t>
  </si>
  <si>
    <t>I. D. No.</t>
  </si>
  <si>
    <t>Student Name</t>
  </si>
  <si>
    <t>Marks</t>
  </si>
  <si>
    <t>Grades</t>
  </si>
  <si>
    <t>F. E.  /  I</t>
  </si>
  <si>
    <t>GRADE SUMMARY</t>
  </si>
  <si>
    <t>A+</t>
  </si>
  <si>
    <t>A</t>
  </si>
  <si>
    <t>B+</t>
  </si>
  <si>
    <t>B</t>
  </si>
  <si>
    <t>C+</t>
  </si>
  <si>
    <t>C</t>
  </si>
  <si>
    <t xml:space="preserve">      Date:</t>
  </si>
  <si>
    <t>F</t>
  </si>
  <si>
    <t>School of Science and Technology</t>
  </si>
  <si>
    <t xml:space="preserve">                Date:</t>
  </si>
  <si>
    <t xml:space="preserve">               Associate Dean </t>
  </si>
  <si>
    <t>Range</t>
  </si>
  <si>
    <t>A-</t>
  </si>
  <si>
    <t>B-</t>
  </si>
  <si>
    <t>C-</t>
  </si>
  <si>
    <t>Number of Students</t>
  </si>
  <si>
    <t xml:space="preserve">      Teacher/Instructor</t>
  </si>
  <si>
    <t xml:space="preserve"> Chair Person</t>
  </si>
  <si>
    <t xml:space="preserve"> Date:</t>
  </si>
  <si>
    <t>Cross-listed course: ___________________________________________</t>
  </si>
  <si>
    <t>I</t>
  </si>
  <si>
    <t>SA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</si>
  <si>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"A+" grade should only be given to the participants of old programs, and/or of BS Batch 01-05.</t>
    </r>
  </si>
  <si>
    <t xml:space="preserve">Email: IFRA.NOUREEN@umt.edu.pk                                </t>
  </si>
  <si>
    <t xml:space="preserve">Instructor: Naeem Saleem            </t>
  </si>
  <si>
    <t>ail.com</t>
  </si>
  <si>
    <t>Phone:  0321-4262145</t>
  </si>
  <si>
    <t>naeem.saleem2@gmail.com</t>
  </si>
  <si>
    <t>Control No.</t>
  </si>
  <si>
    <t>__________</t>
  </si>
  <si>
    <t>BSCS</t>
  </si>
  <si>
    <t xml:space="preserve">Semester: </t>
  </si>
  <si>
    <t>Spring 2012</t>
  </si>
  <si>
    <t>w</t>
  </si>
  <si>
    <t>S.No</t>
  </si>
  <si>
    <t xml:space="preserve">Participant Id: </t>
  </si>
  <si>
    <t>Participant Name:</t>
  </si>
  <si>
    <t>Quizes</t>
  </si>
  <si>
    <t xml:space="preserve">Sessional Total </t>
  </si>
  <si>
    <t xml:space="preserve">End Term </t>
  </si>
  <si>
    <t xml:space="preserve">Total Marks </t>
  </si>
  <si>
    <t>__________________</t>
  </si>
  <si>
    <t>_____________________</t>
  </si>
  <si>
    <t>_____________</t>
  </si>
  <si>
    <t>Resourse Person</t>
  </si>
  <si>
    <t>Chairman / Chairperson</t>
  </si>
  <si>
    <t>Dean</t>
  </si>
  <si>
    <t>University of Managment and Technology</t>
  </si>
  <si>
    <t>Control No:_________</t>
  </si>
  <si>
    <t>Office of Controller of Examination</t>
  </si>
  <si>
    <t xml:space="preserve">Award List </t>
  </si>
  <si>
    <t>Contact:_____________________</t>
  </si>
  <si>
    <t>Email:______________________</t>
  </si>
  <si>
    <t>Course Title:</t>
  </si>
  <si>
    <t>Course Code:</t>
  </si>
  <si>
    <r>
      <t>Semester: FALL</t>
    </r>
    <r>
      <rPr>
        <b/>
        <sz val="12"/>
        <rFont val="Arial"/>
        <family val="2"/>
      </rPr>
      <t xml:space="preserve"> 2012</t>
    </r>
  </si>
  <si>
    <t xml:space="preserve">Section:  </t>
  </si>
  <si>
    <t>eem@umt.edu.pk</t>
  </si>
  <si>
    <r>
      <t>Semester:</t>
    </r>
    <r>
      <rPr>
        <sz val="10"/>
        <rFont val="MS Sans Serif"/>
        <family val="2"/>
      </rPr>
      <t xml:space="preserve"> Fall 2012</t>
    </r>
  </si>
  <si>
    <r>
      <t>Program:</t>
    </r>
    <r>
      <rPr>
        <sz val="10"/>
        <rFont val="MS Sans Serif"/>
        <family val="2"/>
      </rPr>
      <t xml:space="preserve"> BSEE</t>
    </r>
  </si>
  <si>
    <r>
      <t>Course Code:</t>
    </r>
    <r>
      <rPr>
        <sz val="10"/>
        <rFont val="MS Sans Serif"/>
        <family val="2"/>
      </rPr>
      <t xml:space="preserve"> MA111</t>
    </r>
  </si>
  <si>
    <t>WAQAR ALI</t>
  </si>
  <si>
    <t>ZAID-UL-HASSAN</t>
  </si>
  <si>
    <t>M. ZAIN KHALID</t>
  </si>
  <si>
    <t>ASAD TARIQ</t>
  </si>
  <si>
    <t>SYED IRFAN HAIDER</t>
  </si>
  <si>
    <t>MISBAH UR RASOOL</t>
  </si>
  <si>
    <t>ALI RAZA ANWAR</t>
  </si>
  <si>
    <t>M. AHSAN BILAL</t>
  </si>
  <si>
    <t>M. JUNAID GUL</t>
  </si>
  <si>
    <t>M. ISMAIL</t>
  </si>
  <si>
    <t>SHERAZ SAEED</t>
  </si>
  <si>
    <t>ABDUL REHMAN</t>
  </si>
  <si>
    <t>HAMZA KHAWAR</t>
  </si>
  <si>
    <t>SHOAIB ASGHAR</t>
  </si>
  <si>
    <t>SHARIQ TANVIR</t>
  </si>
  <si>
    <t>TAYYAB BUKHARI</t>
  </si>
  <si>
    <t>SYED BASIL SHAH</t>
  </si>
  <si>
    <t>BILAL RIFIQUE</t>
  </si>
  <si>
    <t>SYED M. JUNAID JAVAID</t>
  </si>
  <si>
    <t>TAYYAB SHOAIB</t>
  </si>
  <si>
    <t>ZAIN-UL-ABIDEEN</t>
  </si>
  <si>
    <t>M. ISHAQ</t>
  </si>
  <si>
    <t>ALI KAMRAN</t>
  </si>
  <si>
    <t>HASIN KHALID</t>
  </si>
  <si>
    <t>M. ZOHAIR AMMAR</t>
  </si>
  <si>
    <t>UMAIR ALI</t>
  </si>
  <si>
    <t>ABDUL MUNIM</t>
  </si>
  <si>
    <t>UMAIR HAYAT</t>
  </si>
  <si>
    <t>M. ARSLAN ZAHID</t>
  </si>
  <si>
    <t>M. FAHAD NAZIR</t>
  </si>
  <si>
    <t>AHSAN JAVAID</t>
  </si>
  <si>
    <t>M. USNAN KHALID</t>
  </si>
  <si>
    <t>TAHIR AHMED MAKKY</t>
  </si>
  <si>
    <t>M. IBTASAM ANSAR</t>
  </si>
  <si>
    <t>ALI SABIR CHATTHA</t>
  </si>
  <si>
    <t>MOHSIN KHAN</t>
  </si>
  <si>
    <t>M. USMAN KHALID</t>
  </si>
  <si>
    <t>M. UMER ZAFAR</t>
  </si>
  <si>
    <t>M. UMAIR GULRAIZ</t>
  </si>
  <si>
    <t>SHAHZOAB KHAN</t>
  </si>
  <si>
    <t>M. JUNAID ALAM</t>
  </si>
  <si>
    <t>ASIF HABIB</t>
  </si>
  <si>
    <t>M. FAHAD</t>
  </si>
  <si>
    <t>FAWAD BUTT</t>
  </si>
  <si>
    <t>Section:D</t>
  </si>
  <si>
    <t>ABDUL MATEEN</t>
  </si>
  <si>
    <t>Short Quizes</t>
  </si>
  <si>
    <t>Home work</t>
  </si>
  <si>
    <t>16th Nov</t>
  </si>
  <si>
    <t>23rd Nov</t>
  </si>
  <si>
    <t>19th Nov</t>
  </si>
  <si>
    <r>
      <t>Resource Person</t>
    </r>
    <r>
      <rPr>
        <sz val="10"/>
        <rFont val="MS Sans Serif"/>
        <family val="2"/>
      </rPr>
      <t>:</t>
    </r>
    <r>
      <rPr>
        <u/>
        <sz val="10"/>
        <rFont val="MS Sans Serif"/>
        <family val="2"/>
      </rPr>
      <t>Naeem Saleem</t>
    </r>
    <r>
      <rPr>
        <sz val="10"/>
        <rFont val="MS Sans Serif"/>
        <family val="2"/>
      </rPr>
      <t>___________________________</t>
    </r>
  </si>
  <si>
    <t>HM 3</t>
  </si>
  <si>
    <t>HM  1</t>
  </si>
  <si>
    <t>HM  2</t>
  </si>
  <si>
    <t>7th Dec</t>
  </si>
  <si>
    <t>17th Dec</t>
  </si>
  <si>
    <t>21th Dec</t>
  </si>
  <si>
    <t>28th Dec</t>
  </si>
  <si>
    <t>31st Dec</t>
  </si>
  <si>
    <t>24th Dec</t>
  </si>
  <si>
    <t>26th Dec</t>
  </si>
  <si>
    <t>HINA MAQBOOL</t>
  </si>
  <si>
    <t>2nd Jan</t>
  </si>
  <si>
    <t>24th Oct</t>
  </si>
  <si>
    <t>15th Oct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</si>
</sst>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2">
    <font>
      <sz val="10"/>
      <name val="MS Sans Serif"/>
    </font>
    <font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6"/>
      <name val="Rodchenko"/>
    </font>
    <font>
      <sz val="10"/>
      <name val="Times New Roman"/>
      <family val="1"/>
    </font>
    <font>
      <sz val="13"/>
      <name val="Times New Roman"/>
      <family val="1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name val="MS Sans Serif"/>
      <family val="2"/>
    </font>
    <font>
      <sz val="11"/>
      <name val="Times New Roman"/>
      <family val="1"/>
    </font>
    <font>
      <sz val="8"/>
      <name val="MS Sans Serif"/>
      <family val="2"/>
    </font>
    <font>
      <b/>
      <sz val="12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sz val="3"/>
      <name val="Times New Roman"/>
      <family val="1"/>
    </font>
    <font>
      <sz val="16"/>
      <name val="Times New Roman"/>
      <family val="1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sz val="22"/>
      <name val="Rodchenko"/>
    </font>
    <font>
      <b/>
      <sz val="22"/>
      <name val="Vivian"/>
    </font>
    <font>
      <sz val="16"/>
      <name val="MS Sans Serif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6"/>
      <name val="MS Sans Serif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66"/>
      <name val="Verdana"/>
      <family val="2"/>
    </font>
    <font>
      <sz val="10"/>
      <color theme="1"/>
      <name val="Times New Roman"/>
      <family val="1"/>
    </font>
    <font>
      <u/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/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1111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11111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111111"/>
      </left>
      <right/>
      <top style="thin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6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/>
    <xf numFmtId="0" fontId="8" fillId="0" borderId="1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8" fontId="8" fillId="0" borderId="1" xfId="1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3" fillId="0" borderId="2" xfId="0" applyFont="1" applyBorder="1" applyProtection="1"/>
    <xf numFmtId="0" fontId="12" fillId="0" borderId="3" xfId="0" applyFont="1" applyBorder="1" applyProtection="1"/>
    <xf numFmtId="0" fontId="10" fillId="0" borderId="0" xfId="0" applyFont="1" applyAlignment="1" applyProtection="1">
      <alignment horizontal="left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10" fillId="0" borderId="5" xfId="0" applyFont="1" applyBorder="1" applyAlignment="1" applyProtection="1">
      <alignment horizontal="left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2" fillId="0" borderId="0" xfId="0" applyFont="1" applyAlignment="1" applyProtection="1"/>
    <xf numFmtId="0" fontId="23" fillId="0" borderId="0" xfId="0" applyFont="1" applyAlignment="1" applyProtection="1"/>
    <xf numFmtId="0" fontId="18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19" fillId="0" borderId="0" xfId="0" applyFont="1" applyProtection="1"/>
    <xf numFmtId="0" fontId="21" fillId="0" borderId="0" xfId="0" applyFont="1" applyProtection="1"/>
    <xf numFmtId="0" fontId="27" fillId="0" borderId="0" xfId="0" applyFont="1" applyProtection="1"/>
    <xf numFmtId="0" fontId="3" fillId="0" borderId="0" xfId="0" applyFont="1" applyProtection="1"/>
    <xf numFmtId="0" fontId="11" fillId="0" borderId="4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 wrapText="1"/>
    </xf>
    <xf numFmtId="0" fontId="28" fillId="0" borderId="14" xfId="0" applyFont="1" applyBorder="1" applyAlignment="1" applyProtection="1">
      <alignment vertical="center" wrapText="1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protection locked="0"/>
    </xf>
    <xf numFmtId="0" fontId="31" fillId="0" borderId="0" xfId="0" applyFont="1" applyAlignment="1" applyProtection="1">
      <alignment horizontal="right"/>
    </xf>
    <xf numFmtId="0" fontId="32" fillId="0" borderId="0" xfId="0" applyFont="1" applyProtection="1"/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23" fillId="2" borderId="12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top" wrapText="1"/>
      <protection locked="0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center" vertical="top" wrapText="1"/>
    </xf>
    <xf numFmtId="0" fontId="30" fillId="0" borderId="0" xfId="0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36" fillId="0" borderId="0" xfId="0" applyFont="1" applyProtection="1"/>
    <xf numFmtId="0" fontId="2" fillId="0" borderId="0" xfId="0" applyFont="1" applyAlignment="1" applyProtection="1">
      <alignment horizontal="left"/>
      <protection locked="0"/>
    </xf>
    <xf numFmtId="0" fontId="19" fillId="3" borderId="6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7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" fontId="35" fillId="0" borderId="0" xfId="0" applyNumberFormat="1" applyFont="1" applyFill="1" applyBorder="1" applyAlignment="1" applyProtection="1">
      <alignment vertical="center"/>
      <protection locked="0"/>
    </xf>
    <xf numFmtId="0" fontId="37" fillId="0" borderId="20" xfId="0" applyFont="1" applyBorder="1" applyAlignment="1">
      <alignment wrapText="1"/>
    </xf>
    <xf numFmtId="0" fontId="5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wrapText="1"/>
    </xf>
    <xf numFmtId="0" fontId="37" fillId="4" borderId="20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 applyProtection="1">
      <protection locked="0"/>
    </xf>
    <xf numFmtId="0" fontId="5" fillId="3" borderId="6" xfId="0" applyFont="1" applyFill="1" applyBorder="1" applyAlignment="1">
      <alignment horizontal="center"/>
    </xf>
    <xf numFmtId="0" fontId="0" fillId="0" borderId="6" xfId="0" applyBorder="1"/>
    <xf numFmtId="0" fontId="39" fillId="0" borderId="23" xfId="0" applyFont="1" applyBorder="1" applyAlignment="1">
      <alignment wrapText="1"/>
    </xf>
    <xf numFmtId="0" fontId="39" fillId="0" borderId="25" xfId="0" applyFont="1" applyBorder="1" applyAlignment="1">
      <alignment wrapText="1"/>
    </xf>
    <xf numFmtId="0" fontId="0" fillId="0" borderId="3" xfId="0" applyBorder="1"/>
    <xf numFmtId="0" fontId="0" fillId="0" borderId="26" xfId="0" applyBorder="1"/>
    <xf numFmtId="0" fontId="39" fillId="3" borderId="23" xfId="0" applyFont="1" applyFill="1" applyBorder="1" applyAlignment="1">
      <alignment wrapText="1"/>
    </xf>
    <xf numFmtId="0" fontId="0" fillId="3" borderId="27" xfId="0" applyFill="1" applyBorder="1"/>
    <xf numFmtId="0" fontId="0" fillId="3" borderId="6" xfId="0" applyFill="1" applyBorder="1"/>
    <xf numFmtId="0" fontId="0" fillId="3" borderId="3" xfId="0" applyFill="1" applyBorder="1"/>
    <xf numFmtId="0" fontId="0" fillId="0" borderId="27" xfId="0" applyBorder="1"/>
    <xf numFmtId="0" fontId="0" fillId="0" borderId="30" xfId="0" applyBorder="1"/>
    <xf numFmtId="0" fontId="39" fillId="3" borderId="25" xfId="0" applyFont="1" applyFill="1" applyBorder="1" applyAlignment="1">
      <alignment wrapText="1"/>
    </xf>
    <xf numFmtId="0" fontId="39" fillId="3" borderId="3" xfId="0" applyFont="1" applyFill="1" applyBorder="1" applyAlignment="1">
      <alignment wrapText="1"/>
    </xf>
    <xf numFmtId="0" fontId="40" fillId="3" borderId="20" xfId="0" applyFont="1" applyFill="1" applyBorder="1" applyAlignment="1">
      <alignment horizontal="center" vertical="center" wrapText="1"/>
    </xf>
    <xf numFmtId="0" fontId="39" fillId="3" borderId="24" xfId="0" applyFont="1" applyFill="1" applyBorder="1" applyAlignment="1">
      <alignment wrapText="1"/>
    </xf>
    <xf numFmtId="0" fontId="0" fillId="3" borderId="26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1" xfId="0" applyFill="1" applyBorder="1"/>
    <xf numFmtId="0" fontId="0" fillId="3" borderId="30" xfId="0" applyFill="1" applyBorder="1"/>
    <xf numFmtId="0" fontId="5" fillId="6" borderId="0" xfId="0" applyFont="1" applyFill="1"/>
    <xf numFmtId="0" fontId="0" fillId="6" borderId="0" xfId="0" applyFill="1" applyProtection="1">
      <protection locked="0"/>
    </xf>
    <xf numFmtId="0" fontId="5" fillId="5" borderId="20" xfId="0" applyFont="1" applyFill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wrapText="1"/>
    </xf>
    <xf numFmtId="1" fontId="5" fillId="4" borderId="18" xfId="0" applyNumberFormat="1" applyFont="1" applyFill="1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37" fillId="0" borderId="35" xfId="0" applyFont="1" applyBorder="1" applyAlignment="1">
      <alignment horizontal="center" wrapText="1"/>
    </xf>
    <xf numFmtId="0" fontId="37" fillId="0" borderId="36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7" fillId="4" borderId="34" xfId="0" applyFont="1" applyFill="1" applyBorder="1" applyAlignment="1">
      <alignment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wrapText="1"/>
    </xf>
    <xf numFmtId="0" fontId="37" fillId="7" borderId="18" xfId="0" applyFont="1" applyFill="1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0" xfId="0" applyFont="1" applyFill="1"/>
    <xf numFmtId="0" fontId="13" fillId="7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37" fillId="4" borderId="38" xfId="0" applyFont="1" applyFill="1" applyBorder="1" applyAlignment="1">
      <alignment wrapText="1"/>
    </xf>
    <xf numFmtId="0" fontId="37" fillId="4" borderId="6" xfId="0" applyFont="1" applyFill="1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29" xfId="0" applyBorder="1"/>
    <xf numFmtId="0" fontId="0" fillId="3" borderId="0" xfId="0" applyFill="1"/>
    <xf numFmtId="0" fontId="5" fillId="5" borderId="2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wrapText="1"/>
    </xf>
    <xf numFmtId="0" fontId="5" fillId="5" borderId="4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wrapText="1"/>
    </xf>
    <xf numFmtId="0" fontId="5" fillId="5" borderId="42" xfId="0" applyFont="1" applyFill="1" applyBorder="1" applyAlignment="1" applyProtection="1">
      <alignment horizontal="center" vertical="center"/>
      <protection locked="0"/>
    </xf>
    <xf numFmtId="0" fontId="5" fillId="7" borderId="42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wrapText="1"/>
    </xf>
    <xf numFmtId="0" fontId="5" fillId="4" borderId="39" xfId="0" applyFont="1" applyFill="1" applyBorder="1" applyAlignment="1">
      <alignment wrapText="1"/>
    </xf>
    <xf numFmtId="0" fontId="5" fillId="3" borderId="39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/>
    </xf>
    <xf numFmtId="0" fontId="39" fillId="6" borderId="45" xfId="0" applyFont="1" applyFill="1" applyBorder="1" applyAlignment="1">
      <alignment wrapText="1"/>
    </xf>
    <xf numFmtId="0" fontId="0" fillId="6" borderId="3" xfId="0" applyFill="1" applyBorder="1"/>
    <xf numFmtId="0" fontId="5" fillId="3" borderId="42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wrapText="1"/>
    </xf>
    <xf numFmtId="1" fontId="5" fillId="4" borderId="42" xfId="0" applyNumberFormat="1" applyFont="1" applyFill="1" applyBorder="1" applyAlignment="1">
      <alignment wrapText="1"/>
    </xf>
    <xf numFmtId="1" fontId="5" fillId="6" borderId="42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8" fillId="0" borderId="0" xfId="0" applyFont="1" applyAlignment="1">
      <alignment wrapText="1"/>
    </xf>
    <xf numFmtId="16" fontId="37" fillId="0" borderId="6" xfId="0" applyNumberFormat="1" applyFont="1" applyBorder="1" applyAlignment="1">
      <alignment horizont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>
      <alignment wrapText="1"/>
    </xf>
    <xf numFmtId="0" fontId="5" fillId="4" borderId="5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3" borderId="42" xfId="0" applyFill="1" applyBorder="1" applyAlignment="1" applyProtection="1">
      <alignment horizontal="center" vertical="center"/>
      <protection locked="0"/>
    </xf>
    <xf numFmtId="0" fontId="37" fillId="4" borderId="50" xfId="0" applyFont="1" applyFill="1" applyBorder="1" applyAlignment="1">
      <alignment wrapText="1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>
      <alignment horizontal="center"/>
    </xf>
    <xf numFmtId="0" fontId="39" fillId="8" borderId="23" xfId="0" applyFont="1" applyFill="1" applyBorder="1" applyAlignment="1">
      <alignment wrapText="1"/>
    </xf>
    <xf numFmtId="0" fontId="0" fillId="8" borderId="6" xfId="0" applyFill="1" applyBorder="1"/>
    <xf numFmtId="0" fontId="5" fillId="8" borderId="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wrapText="1"/>
    </xf>
    <xf numFmtId="0" fontId="5" fillId="8" borderId="6" xfId="0" applyFont="1" applyFill="1" applyBorder="1" applyAlignment="1" applyProtection="1">
      <alignment horizontal="center" vertical="center"/>
      <protection locked="0"/>
    </xf>
    <xf numFmtId="1" fontId="5" fillId="8" borderId="18" xfId="0" applyNumberFormat="1" applyFont="1" applyFill="1" applyBorder="1" applyAlignment="1">
      <alignment wrapText="1"/>
    </xf>
    <xf numFmtId="1" fontId="5" fillId="8" borderId="6" xfId="0" applyNumberFormat="1" applyFont="1" applyFill="1" applyBorder="1" applyAlignment="1">
      <alignment horizontal="center" vertical="center" wrapText="1"/>
    </xf>
    <xf numFmtId="0" fontId="5" fillId="8" borderId="0" xfId="0" applyFont="1" applyFill="1"/>
    <xf numFmtId="0" fontId="0" fillId="8" borderId="0" xfId="0" applyFill="1" applyProtection="1">
      <protection locked="0"/>
    </xf>
    <xf numFmtId="0" fontId="0" fillId="8" borderId="3" xfId="0" applyFill="1" applyBorder="1"/>
    <xf numFmtId="0" fontId="5" fillId="8" borderId="0" xfId="0" applyFont="1" applyFill="1" applyBorder="1" applyAlignment="1" applyProtection="1">
      <alignment horizontal="center" vertical="center"/>
      <protection locked="0"/>
    </xf>
    <xf numFmtId="0" fontId="5" fillId="8" borderId="47" xfId="0" applyFont="1" applyFill="1" applyBorder="1" applyAlignment="1">
      <alignment horizontal="center"/>
    </xf>
    <xf numFmtId="0" fontId="39" fillId="8" borderId="6" xfId="0" applyFont="1" applyFill="1" applyBorder="1" applyAlignment="1">
      <alignment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0" fillId="8" borderId="6" xfId="0" applyFill="1" applyBorder="1" applyProtection="1">
      <protection locked="0"/>
    </xf>
    <xf numFmtId="0" fontId="0" fillId="8" borderId="48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" fontId="5" fillId="8" borderId="5" xfId="0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7" fillId="0" borderId="3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0" fontId="37" fillId="7" borderId="50" xfId="0" applyFont="1" applyFill="1" applyBorder="1" applyAlignment="1">
      <alignment wrapText="1"/>
    </xf>
    <xf numFmtId="0" fontId="37" fillId="4" borderId="52" xfId="0" applyFont="1" applyFill="1" applyBorder="1" applyAlignment="1">
      <alignment wrapText="1"/>
    </xf>
    <xf numFmtId="0" fontId="5" fillId="10" borderId="6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7" fillId="0" borderId="27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0" fontId="37" fillId="0" borderId="49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34" xfId="0" applyFont="1" applyBorder="1" applyAlignment="1">
      <alignment horizontal="center" wrapText="1"/>
    </xf>
    <xf numFmtId="0" fontId="37" fillId="0" borderId="39" xfId="0" applyFont="1" applyBorder="1" applyAlignment="1">
      <alignment wrapText="1"/>
    </xf>
    <xf numFmtId="0" fontId="37" fillId="0" borderId="40" xfId="0" applyFont="1" applyBorder="1" applyAlignment="1">
      <alignment wrapText="1"/>
    </xf>
    <xf numFmtId="0" fontId="37" fillId="0" borderId="41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37" fillId="0" borderId="33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32" xfId="0" applyFont="1" applyBorder="1" applyAlignment="1">
      <alignment wrapText="1"/>
    </xf>
    <xf numFmtId="0" fontId="37" fillId="0" borderId="39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/>
    <xf numFmtId="0" fontId="5" fillId="0" borderId="0" xfId="0" applyFont="1" applyAlignment="1">
      <alignment horizontal="right" wrapText="1"/>
    </xf>
    <xf numFmtId="0" fontId="5" fillId="0" borderId="27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0" xfId="0" applyFont="1" applyAlignment="1">
      <alignment wrapText="1"/>
    </xf>
    <xf numFmtId="0" fontId="14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Grades Distribution Curve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dLbls>
            <c:spPr>
              <a:noFill/>
              <a:ln w="25400">
                <a:noFill/>
              </a:ln>
            </c:spPr>
            <c:dLblPos val="t"/>
            <c:showCatName val="1"/>
          </c:dLbls>
          <c:xVal>
            <c:strRef>
              <c:f>Grading!$B$10:$J$10</c:f>
              <c:strCache>
                <c:ptCount val="9"/>
                <c:pt idx="0">
                  <c:v>A+</c:v>
                </c:pt>
                <c:pt idx="1">
                  <c:v>A</c:v>
                </c:pt>
                <c:pt idx="2">
                  <c:v>A-</c:v>
                </c:pt>
                <c:pt idx="3">
                  <c:v>B+</c:v>
                </c:pt>
                <c:pt idx="4">
                  <c:v>B</c:v>
                </c:pt>
                <c:pt idx="5">
                  <c:v>B-</c:v>
                </c:pt>
                <c:pt idx="6">
                  <c:v>C+</c:v>
                </c:pt>
                <c:pt idx="7">
                  <c:v>C</c:v>
                </c:pt>
                <c:pt idx="8">
                  <c:v>C-</c:v>
                </c:pt>
              </c:strCache>
            </c:strRef>
          </c:xVal>
          <c:yVal>
            <c:numRef>
              <c:f>Grading!$B$12:$J$12</c:f>
              <c:numCache>
                <c:formatCode>General</c:formatCode>
                <c:ptCount val="9"/>
              </c:numCache>
            </c:numRef>
          </c:yVal>
          <c:smooth val="1"/>
        </c:ser>
        <c:dLbls>
          <c:showVal val="1"/>
        </c:dLbls>
        <c:axId val="85594880"/>
        <c:axId val="85596416"/>
      </c:scatterChart>
      <c:valAx>
        <c:axId val="85594880"/>
        <c:scaling>
          <c:orientation val="minMax"/>
        </c:scaling>
        <c:delete val="1"/>
        <c:axPos val="b"/>
        <c:tickLblPos val="none"/>
        <c:crossAx val="85596416"/>
        <c:crosses val="autoZero"/>
        <c:crossBetween val="midCat"/>
      </c:valAx>
      <c:valAx>
        <c:axId val="85596416"/>
        <c:scaling>
          <c:orientation val="minMax"/>
        </c:scaling>
        <c:axPos val="l"/>
        <c:majorGridlines/>
        <c:numFmt formatCode="General" sourceLinked="1"/>
        <c:tickLblPos val="nextTo"/>
        <c:crossAx val="85594880"/>
        <c:crosses val="autoZero"/>
        <c:crossBetween val="midCat"/>
      </c:valAx>
      <c:spPr>
        <a:noFill/>
        <a:ln w="25400">
          <a:noFill/>
        </a:ln>
      </c:spPr>
    </c:plotArea>
    <c:dispBlanksAs val="zero"/>
  </c:chart>
  <c:spPr>
    <a:noFill/>
  </c:spPr>
  <c:printSettings>
    <c:headerFooter/>
    <c:pageMargins b="0.75000000000000511" l="0.70000000000000062" r="0.70000000000000062" t="0.750000000000005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16</xdr:row>
      <xdr:rowOff>238125</xdr:rowOff>
    </xdr:from>
    <xdr:to>
      <xdr:col>2</xdr:col>
      <xdr:colOff>47625</xdr:colOff>
      <xdr:row>16</xdr:row>
      <xdr:rowOff>247650</xdr:rowOff>
    </xdr:to>
    <xdr:sp macro="" textlink="">
      <xdr:nvSpPr>
        <xdr:cNvPr id="16466" name="Line 1"/>
        <xdr:cNvSpPr>
          <a:spLocks noChangeShapeType="1"/>
        </xdr:cNvSpPr>
      </xdr:nvSpPr>
      <xdr:spPr bwMode="auto">
        <a:xfrm>
          <a:off x="333375" y="65436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16</xdr:row>
      <xdr:rowOff>247650</xdr:rowOff>
    </xdr:from>
    <xdr:to>
      <xdr:col>12</xdr:col>
      <xdr:colOff>561975</xdr:colOff>
      <xdr:row>16</xdr:row>
      <xdr:rowOff>247650</xdr:rowOff>
    </xdr:to>
    <xdr:sp macro="" textlink="">
      <xdr:nvSpPr>
        <xdr:cNvPr id="16467" name="Line 2"/>
        <xdr:cNvSpPr>
          <a:spLocks noChangeShapeType="1"/>
        </xdr:cNvSpPr>
      </xdr:nvSpPr>
      <xdr:spPr bwMode="auto">
        <a:xfrm>
          <a:off x="7572375" y="65436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12</xdr:row>
      <xdr:rowOff>66675</xdr:rowOff>
    </xdr:from>
    <xdr:to>
      <xdr:col>9</xdr:col>
      <xdr:colOff>504825</xdr:colOff>
      <xdr:row>18</xdr:row>
      <xdr:rowOff>95250</xdr:rowOff>
    </xdr:to>
    <xdr:graphicFrame macro="">
      <xdr:nvGraphicFramePr>
        <xdr:cNvPr id="164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148165</xdr:colOff>
      <xdr:row>6</xdr:row>
      <xdr:rowOff>190498</xdr:rowOff>
    </xdr:from>
    <xdr:ext cx="1610630" cy="264560"/>
    <xdr:sp macro="" textlink="">
      <xdr:nvSpPr>
        <xdr:cNvPr id="5" name="TextBox 4"/>
        <xdr:cNvSpPr txBox="1"/>
      </xdr:nvSpPr>
      <xdr:spPr>
        <a:xfrm>
          <a:off x="1894415" y="2063748"/>
          <a:ext cx="16106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28575</xdr:rowOff>
    </xdr:from>
    <xdr:to>
      <xdr:col>6</xdr:col>
      <xdr:colOff>0</xdr:colOff>
      <xdr:row>133</xdr:row>
      <xdr:rowOff>476250</xdr:rowOff>
    </xdr:to>
    <xdr:sp macro="" textlink="">
      <xdr:nvSpPr>
        <xdr:cNvPr id="8193" name="Text 4"/>
        <xdr:cNvSpPr txBox="1">
          <a:spLocks noChangeArrowheads="1"/>
        </xdr:cNvSpPr>
      </xdr:nvSpPr>
      <xdr:spPr bwMode="auto">
        <a:xfrm>
          <a:off x="114300" y="26393775"/>
          <a:ext cx="4943475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Expiry Date for Incomplete Result ( I ) 05 May 2004,</a:t>
          </a:r>
        </a:p>
        <a:p>
          <a:pPr algn="ctr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after that  ( I ) will be converted to  ( F 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N19"/>
  <sheetViews>
    <sheetView view="pageBreakPreview" zoomScale="90" zoomScaleSheetLayoutView="90" workbookViewId="0">
      <selection activeCell="A2" sqref="A2:M2"/>
    </sheetView>
  </sheetViews>
  <sheetFormatPr defaultRowHeight="12.75"/>
  <cols>
    <col min="1" max="1" width="15.42578125" style="2" customWidth="1"/>
    <col min="2" max="13" width="10.7109375" style="2" customWidth="1"/>
    <col min="14" max="16384" width="9.140625" style="2"/>
  </cols>
  <sheetData>
    <row r="1" spans="1:14" ht="27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46"/>
    </row>
    <row r="2" spans="1:14" ht="25.5">
      <c r="A2" s="234" t="s">
        <v>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47"/>
    </row>
    <row r="3" spans="1:14" ht="6" customHeight="1">
      <c r="A3" s="48"/>
    </row>
    <row r="4" spans="1:14" ht="27.75">
      <c r="A4" s="235" t="s">
        <v>15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49"/>
    </row>
    <row r="5" spans="1:14" ht="27.75">
      <c r="A5" s="45" t="s">
        <v>0</v>
      </c>
      <c r="B5" s="72"/>
      <c r="C5" s="72"/>
      <c r="D5" s="72"/>
      <c r="E5" s="42"/>
      <c r="F5" s="72"/>
      <c r="G5" s="72"/>
      <c r="H5" s="72"/>
      <c r="I5" s="72"/>
      <c r="J5" s="42"/>
      <c r="K5" s="72"/>
      <c r="L5" s="72"/>
      <c r="M5" s="73" t="s">
        <v>71</v>
      </c>
      <c r="N5" s="49"/>
    </row>
    <row r="6" spans="1:14" s="53" customFormat="1" ht="35.1" customHeight="1">
      <c r="A6" s="45" t="s">
        <v>69</v>
      </c>
      <c r="B6" s="74"/>
      <c r="C6" s="37"/>
      <c r="D6" s="74"/>
      <c r="E6" s="74"/>
      <c r="F6" s="78" t="s">
        <v>70</v>
      </c>
      <c r="G6" s="37"/>
      <c r="H6" s="71"/>
      <c r="I6" s="71"/>
      <c r="J6" s="37"/>
      <c r="K6" s="75"/>
      <c r="L6" s="37"/>
      <c r="M6" s="73" t="s">
        <v>72</v>
      </c>
    </row>
    <row r="7" spans="1:14" s="53" customFormat="1" ht="35.1" customHeight="1">
      <c r="A7" s="71" t="s">
        <v>35</v>
      </c>
      <c r="B7" s="74"/>
      <c r="C7" s="78"/>
      <c r="D7" s="74"/>
      <c r="E7" s="74"/>
      <c r="F7" s="74"/>
      <c r="G7" s="74"/>
      <c r="H7" s="71"/>
      <c r="I7" s="71"/>
      <c r="J7" s="71"/>
      <c r="K7" s="71"/>
      <c r="L7" s="71"/>
      <c r="M7" s="73" t="s">
        <v>40</v>
      </c>
    </row>
    <row r="8" spans="1:14" s="53" customFormat="1" ht="35.1" customHeight="1">
      <c r="A8" s="45" t="s">
        <v>42</v>
      </c>
      <c r="B8" s="61"/>
      <c r="C8" s="61"/>
      <c r="D8" s="61"/>
      <c r="E8" s="61"/>
      <c r="F8" s="61"/>
      <c r="G8" s="61"/>
      <c r="H8" s="37"/>
      <c r="I8" s="45" t="s">
        <v>43</v>
      </c>
      <c r="J8" s="37" t="s">
        <v>73</v>
      </c>
      <c r="K8" s="37" t="s">
        <v>41</v>
      </c>
      <c r="L8" s="37"/>
      <c r="M8" s="73" t="s">
        <v>39</v>
      </c>
    </row>
    <row r="9" spans="1:14" ht="15.75" customHeight="1" thickBot="1">
      <c r="A9" s="7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4" ht="23.25" thickBot="1">
      <c r="A10" s="55" t="s">
        <v>13</v>
      </c>
      <c r="B10" s="66" t="s">
        <v>16</v>
      </c>
      <c r="C10" s="58" t="s">
        <v>17</v>
      </c>
      <c r="D10" s="58" t="s">
        <v>28</v>
      </c>
      <c r="E10" s="58" t="s">
        <v>18</v>
      </c>
      <c r="F10" s="58" t="s">
        <v>19</v>
      </c>
      <c r="G10" s="58" t="s">
        <v>29</v>
      </c>
      <c r="H10" s="58" t="s">
        <v>20</v>
      </c>
      <c r="I10" s="58" t="s">
        <v>21</v>
      </c>
      <c r="J10" s="58" t="s">
        <v>30</v>
      </c>
      <c r="K10" s="58" t="s">
        <v>23</v>
      </c>
      <c r="L10" s="58" t="s">
        <v>36</v>
      </c>
      <c r="M10" s="59" t="s">
        <v>37</v>
      </c>
    </row>
    <row r="11" spans="1:14" ht="39.75" customHeight="1" thickBot="1">
      <c r="A11" s="56" t="s">
        <v>27</v>
      </c>
      <c r="B11" s="67" t="s">
        <v>3</v>
      </c>
      <c r="C11" s="79"/>
      <c r="D11" s="79"/>
      <c r="E11" s="79"/>
      <c r="F11" s="79"/>
      <c r="G11" s="79"/>
      <c r="H11" s="79"/>
      <c r="I11" s="79"/>
      <c r="J11" s="79"/>
      <c r="K11" s="79"/>
      <c r="L11" s="57"/>
      <c r="M11" s="60"/>
    </row>
    <row r="12" spans="1:14" ht="47.25" customHeight="1" thickBot="1">
      <c r="A12" s="56" t="s">
        <v>31</v>
      </c>
      <c r="B12" s="6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4" ht="47.25" customHeight="1">
      <c r="A13" s="238" t="s">
        <v>38</v>
      </c>
      <c r="B13" s="238"/>
      <c r="C13" s="238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4" ht="39" customHeight="1">
      <c r="A14" s="239"/>
      <c r="B14" s="239"/>
      <c r="C14" s="239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4" ht="41.25" customHeight="1">
      <c r="E15" s="62"/>
      <c r="F15" s="63"/>
      <c r="G15" s="64"/>
      <c r="H15" s="65"/>
      <c r="I15" s="63"/>
    </row>
    <row r="16" spans="1:14" ht="26.25">
      <c r="A16" s="50"/>
      <c r="E16" s="236"/>
      <c r="F16" s="237"/>
      <c r="G16" s="237"/>
      <c r="H16" s="237"/>
      <c r="I16" s="237"/>
      <c r="J16" s="237"/>
    </row>
    <row r="17" spans="1:13" ht="18" customHeight="1">
      <c r="A17" s="50"/>
      <c r="E17" s="237"/>
      <c r="F17" s="237"/>
      <c r="G17" s="237"/>
      <c r="H17" s="237"/>
      <c r="I17" s="237"/>
      <c r="J17" s="237"/>
    </row>
    <row r="18" spans="1:13" ht="21">
      <c r="A18" s="51" t="s">
        <v>32</v>
      </c>
      <c r="B18" s="52"/>
      <c r="C18" s="52"/>
      <c r="D18" s="52"/>
      <c r="H18" s="52"/>
      <c r="I18" s="52"/>
      <c r="J18" s="51" t="s">
        <v>26</v>
      </c>
      <c r="K18" s="51" t="s">
        <v>33</v>
      </c>
      <c r="M18" s="52"/>
    </row>
    <row r="19" spans="1:13" ht="20.25">
      <c r="A19" s="51" t="s">
        <v>22</v>
      </c>
      <c r="B19" s="51"/>
      <c r="C19" s="51"/>
      <c r="D19" s="51"/>
      <c r="G19" s="77"/>
      <c r="H19" s="51"/>
      <c r="I19" s="51"/>
      <c r="J19" s="51" t="s">
        <v>25</v>
      </c>
      <c r="K19" s="51" t="s">
        <v>34</v>
      </c>
      <c r="M19" s="69"/>
    </row>
  </sheetData>
  <sheetProtection password="C07B" sheet="1"/>
  <mergeCells count="5">
    <mergeCell ref="A1:M1"/>
    <mergeCell ref="A2:M2"/>
    <mergeCell ref="A4:M4"/>
    <mergeCell ref="E16:J17"/>
    <mergeCell ref="A13:C14"/>
  </mergeCells>
  <phoneticPr fontId="16" type="noConversion"/>
  <printOptions horizontalCentered="1"/>
  <pageMargins left="0.4" right="0.4" top="0.54" bottom="0.46" header="0.5" footer="0.5"/>
  <pageSetup paperSize="9" scale="95" orientation="landscape" r:id="rId1"/>
  <headerFooter alignWithMargins="0">
    <oddFooter>&amp;C&amp;6Prepared by: Zafar Younas</oddFooter>
  </headerFooter>
  <rowBreaks count="1" manualBreakCount="1">
    <brk id="1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AP153"/>
  <sheetViews>
    <sheetView showGridLines="0" tabSelected="1" view="pageBreakPreview" topLeftCell="A40" zoomScale="90" zoomScaleNormal="75" zoomScaleSheetLayoutView="90" workbookViewId="0">
      <selection activeCell="A60" sqref="A60:AK60"/>
    </sheetView>
  </sheetViews>
  <sheetFormatPr defaultRowHeight="12.75"/>
  <cols>
    <col min="1" max="1" width="4.7109375" style="41" customWidth="1"/>
    <col min="2" max="2" width="16.140625" style="42" customWidth="1"/>
    <col min="3" max="3" width="34.5703125" style="42" customWidth="1"/>
    <col min="4" max="4" width="5.42578125" style="42" customWidth="1"/>
    <col min="5" max="5" width="6.140625" style="42" customWidth="1"/>
    <col min="6" max="9" width="5.42578125" style="42" customWidth="1"/>
    <col min="10" max="16" width="6.140625" style="42" customWidth="1"/>
    <col min="17" max="17" width="7" style="42" customWidth="1"/>
    <col min="18" max="20" width="6.140625" style="42" customWidth="1"/>
    <col min="21" max="23" width="6.5703125" style="42" customWidth="1"/>
    <col min="24" max="28" width="6.140625" style="42" customWidth="1"/>
    <col min="29" max="29" width="6.5703125" style="42" customWidth="1"/>
    <col min="30" max="30" width="6.85546875" style="42" customWidth="1"/>
    <col min="31" max="31" width="7.42578125" style="42" customWidth="1"/>
    <col min="32" max="32" width="8.28515625" style="152" customWidth="1"/>
    <col min="33" max="33" width="9.42578125" style="42" customWidth="1"/>
    <col min="34" max="34" width="7.28515625" style="42" customWidth="1"/>
    <col min="35" max="35" width="7.140625" style="42" customWidth="1"/>
    <col min="36" max="36" width="4.28515625" style="42" customWidth="1"/>
    <col min="37" max="16384" width="9.140625" style="42"/>
  </cols>
  <sheetData>
    <row r="1" spans="1:42" ht="8.1" customHeight="1">
      <c r="A1" s="254"/>
      <c r="B1" s="254"/>
      <c r="C1" s="255" t="s">
        <v>63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167"/>
      <c r="T1" s="228"/>
      <c r="U1" s="261" t="s">
        <v>64</v>
      </c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/>
      <c r="AL1" s="82"/>
      <c r="AM1" s="83" t="s">
        <v>44</v>
      </c>
      <c r="AN1" s="82"/>
      <c r="AO1" s="84" t="s">
        <v>45</v>
      </c>
      <c r="AP1" s="82"/>
    </row>
    <row r="2" spans="1:42" ht="20.25">
      <c r="A2" s="254"/>
      <c r="B2" s="254"/>
      <c r="C2" s="262" t="s">
        <v>65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168"/>
      <c r="T2" s="229"/>
      <c r="U2" s="261" t="s">
        <v>75</v>
      </c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/>
      <c r="AL2" s="84"/>
      <c r="AM2" s="260" t="s">
        <v>0</v>
      </c>
      <c r="AN2" s="260"/>
      <c r="AO2" s="85" t="s">
        <v>46</v>
      </c>
      <c r="AP2" s="82"/>
    </row>
    <row r="3" spans="1:42" ht="15">
      <c r="A3" s="254"/>
      <c r="B3" s="254"/>
      <c r="C3" s="262" t="s">
        <v>66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168"/>
      <c r="T3" s="229"/>
      <c r="U3" s="261" t="s">
        <v>74</v>
      </c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/>
      <c r="AL3" s="86"/>
      <c r="AM3" s="260" t="s">
        <v>47</v>
      </c>
      <c r="AN3" s="260"/>
      <c r="AO3" s="86" t="s">
        <v>48</v>
      </c>
      <c r="AP3" s="84"/>
    </row>
    <row r="4" spans="1:42" ht="15.75">
      <c r="A4" s="254"/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167"/>
      <c r="T4" s="228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/>
      <c r="AL4" s="87"/>
      <c r="AM4" s="260" t="s">
        <v>6</v>
      </c>
      <c r="AN4" s="260"/>
      <c r="AO4" s="84" t="s">
        <v>49</v>
      </c>
      <c r="AP4" s="84"/>
    </row>
    <row r="5" spans="1:42" s="37" customFormat="1" ht="15.75">
      <c r="A5" s="258" t="s">
        <v>76</v>
      </c>
      <c r="B5" s="258"/>
      <c r="C5" s="258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1" t="s">
        <v>121</v>
      </c>
      <c r="AI5" s="261"/>
      <c r="AJ5" s="261"/>
      <c r="AK5"/>
      <c r="AL5" s="87"/>
      <c r="AM5" s="88"/>
      <c r="AN5" s="84"/>
      <c r="AO5" s="84"/>
      <c r="AP5" s="84"/>
    </row>
    <row r="6" spans="1:42" s="37" customFormat="1" ht="15.7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4"/>
      <c r="AI6" s="254"/>
      <c r="AJ6" s="254"/>
      <c r="AK6"/>
      <c r="AL6" s="90"/>
      <c r="AM6" s="90"/>
      <c r="AN6" s="90"/>
      <c r="AO6" s="90"/>
      <c r="AP6" s="90"/>
    </row>
    <row r="7" spans="1:42" ht="12.75" customHeight="1">
      <c r="A7" s="258" t="s">
        <v>128</v>
      </c>
      <c r="B7" s="258"/>
      <c r="C7" s="258"/>
      <c r="D7" s="258"/>
      <c r="E7" s="258"/>
      <c r="F7" s="258"/>
      <c r="G7" s="258"/>
      <c r="H7" s="258"/>
      <c r="I7" s="258"/>
      <c r="J7" s="258"/>
      <c r="K7" s="129"/>
      <c r="L7" s="145"/>
      <c r="M7" s="169"/>
      <c r="N7" s="223"/>
      <c r="O7" s="223"/>
      <c r="P7" s="129"/>
      <c r="Q7" s="258" t="s">
        <v>67</v>
      </c>
      <c r="R7" s="258"/>
      <c r="S7" s="258"/>
      <c r="T7" s="258"/>
      <c r="U7" s="258"/>
      <c r="V7" s="129"/>
      <c r="W7" s="129"/>
      <c r="X7" s="169"/>
      <c r="Y7" s="188"/>
      <c r="Z7" s="193"/>
      <c r="AA7" s="193"/>
      <c r="AB7" s="193"/>
      <c r="AC7" s="129"/>
      <c r="AD7" s="259"/>
      <c r="AE7" s="259"/>
      <c r="AF7" s="258" t="s">
        <v>68</v>
      </c>
      <c r="AG7" s="258"/>
      <c r="AH7" s="258"/>
      <c r="AI7" s="258"/>
      <c r="AJ7" s="258"/>
      <c r="AK7"/>
      <c r="AL7" s="90"/>
      <c r="AM7" s="90"/>
      <c r="AN7" s="90"/>
      <c r="AO7" s="90"/>
      <c r="AP7" s="90"/>
    </row>
    <row r="8" spans="1:42" ht="42" customHeight="1">
      <c r="A8" s="256"/>
      <c r="B8" s="256"/>
      <c r="C8" s="256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6"/>
      <c r="R8" s="256"/>
      <c r="S8" s="256"/>
      <c r="T8" s="257"/>
      <c r="U8" s="256"/>
      <c r="V8" s="256"/>
      <c r="W8" s="256"/>
      <c r="X8" s="256"/>
      <c r="Y8" s="256"/>
      <c r="Z8" s="256"/>
      <c r="AA8" s="256"/>
      <c r="AB8" s="256"/>
      <c r="AC8" s="257"/>
      <c r="AD8" s="256"/>
      <c r="AE8" s="256"/>
      <c r="AF8" s="256"/>
      <c r="AG8" s="256"/>
      <c r="AH8" s="256"/>
      <c r="AI8" s="257"/>
      <c r="AJ8" s="256"/>
      <c r="AK8" s="158"/>
      <c r="AL8" s="100"/>
      <c r="AM8" s="100"/>
      <c r="AN8" s="100"/>
      <c r="AO8" s="100"/>
      <c r="AP8" s="100"/>
    </row>
    <row r="9" spans="1:42" ht="31.5" customHeight="1">
      <c r="A9" s="249" t="s">
        <v>50</v>
      </c>
      <c r="B9" s="249" t="s">
        <v>51</v>
      </c>
      <c r="C9" s="246" t="s">
        <v>52</v>
      </c>
      <c r="D9" s="240" t="s">
        <v>53</v>
      </c>
      <c r="E9" s="241"/>
      <c r="F9" s="241"/>
      <c r="G9" s="241"/>
      <c r="H9" s="241"/>
      <c r="I9" s="242"/>
      <c r="J9" s="154" t="s">
        <v>1</v>
      </c>
      <c r="K9" s="243" t="s">
        <v>123</v>
      </c>
      <c r="L9" s="244"/>
      <c r="M9" s="244"/>
      <c r="N9" s="244"/>
      <c r="O9" s="245"/>
      <c r="P9" s="95" t="s">
        <v>1</v>
      </c>
      <c r="Q9" s="253" t="s">
        <v>2</v>
      </c>
      <c r="R9" s="244"/>
      <c r="S9" s="244"/>
      <c r="T9" s="173"/>
      <c r="U9" s="196" t="s">
        <v>1</v>
      </c>
      <c r="V9" s="253" t="s">
        <v>124</v>
      </c>
      <c r="W9" s="244"/>
      <c r="X9" s="244"/>
      <c r="Y9" s="244"/>
      <c r="Z9" s="244"/>
      <c r="AA9" s="244"/>
      <c r="AB9" s="244"/>
      <c r="AC9" s="154" t="s">
        <v>1</v>
      </c>
      <c r="AD9" s="230" t="s">
        <v>4</v>
      </c>
      <c r="AE9" s="89" t="s">
        <v>54</v>
      </c>
      <c r="AF9" s="89" t="s">
        <v>55</v>
      </c>
      <c r="AG9" s="89" t="s">
        <v>56</v>
      </c>
      <c r="AH9" s="246" t="s">
        <v>5</v>
      </c>
      <c r="AI9" s="155"/>
      <c r="AJ9" s="100"/>
      <c r="AK9" s="100"/>
      <c r="AL9" s="100"/>
      <c r="AM9" s="100"/>
      <c r="AN9" s="100"/>
      <c r="AO9" s="101"/>
      <c r="AP9" s="101"/>
    </row>
    <row r="10" spans="1:42" ht="31.5" customHeight="1">
      <c r="A10" s="250"/>
      <c r="B10" s="250"/>
      <c r="C10" s="250"/>
      <c r="D10" s="224" t="s">
        <v>141</v>
      </c>
      <c r="E10" s="224" t="s">
        <v>125</v>
      </c>
      <c r="F10" s="224" t="s">
        <v>126</v>
      </c>
      <c r="G10" s="225" t="s">
        <v>134</v>
      </c>
      <c r="H10" s="225" t="s">
        <v>138</v>
      </c>
      <c r="I10" s="173" t="s">
        <v>140</v>
      </c>
      <c r="J10" s="153"/>
      <c r="K10" s="139" t="s">
        <v>142</v>
      </c>
      <c r="L10" s="140" t="s">
        <v>132</v>
      </c>
      <c r="M10" s="173"/>
      <c r="N10" s="173" t="s">
        <v>137</v>
      </c>
      <c r="O10" s="173" t="s">
        <v>136</v>
      </c>
      <c r="P10" s="141"/>
      <c r="Q10" s="139"/>
      <c r="R10" s="140" t="s">
        <v>127</v>
      </c>
      <c r="S10" s="173" t="s">
        <v>138</v>
      </c>
      <c r="T10" s="173" t="s">
        <v>140</v>
      </c>
      <c r="U10" s="141"/>
      <c r="V10" s="138" t="s">
        <v>130</v>
      </c>
      <c r="W10" s="140" t="s">
        <v>131</v>
      </c>
      <c r="X10" s="173" t="s">
        <v>129</v>
      </c>
      <c r="Y10" s="189" t="s">
        <v>133</v>
      </c>
      <c r="Z10" s="189" t="s">
        <v>137</v>
      </c>
      <c r="AA10" s="189" t="s">
        <v>135</v>
      </c>
      <c r="AB10" s="189" t="s">
        <v>136</v>
      </c>
      <c r="AC10" s="231"/>
      <c r="AD10" s="146"/>
      <c r="AE10" s="137"/>
      <c r="AF10" s="137"/>
      <c r="AG10" s="137"/>
      <c r="AH10" s="247"/>
      <c r="AI10" s="156"/>
      <c r="AJ10" s="100"/>
      <c r="AK10" s="100"/>
      <c r="AL10" s="100"/>
      <c r="AM10" s="100"/>
      <c r="AN10" s="100"/>
      <c r="AO10" s="101"/>
      <c r="AP10" s="101"/>
    </row>
    <row r="11" spans="1:42" ht="20.100000000000001" customHeight="1">
      <c r="A11" s="251"/>
      <c r="B11" s="251"/>
      <c r="C11" s="252"/>
      <c r="D11" s="94">
        <v>10</v>
      </c>
      <c r="E11" s="94">
        <v>10</v>
      </c>
      <c r="F11" s="94">
        <v>10</v>
      </c>
      <c r="G11" s="191">
        <v>10</v>
      </c>
      <c r="H11" s="191">
        <v>10</v>
      </c>
      <c r="I11" s="191">
        <v>10</v>
      </c>
      <c r="J11" s="94">
        <f t="shared" ref="J11:J38" si="0">(D11+E11+F11)/3</f>
        <v>10</v>
      </c>
      <c r="K11" s="94">
        <v>10</v>
      </c>
      <c r="L11" s="174">
        <v>10</v>
      </c>
      <c r="M11" s="162">
        <v>10</v>
      </c>
      <c r="N11" s="162">
        <v>10</v>
      </c>
      <c r="O11" s="162">
        <v>10</v>
      </c>
      <c r="P11" s="160">
        <f t="shared" ref="P11:P38" si="1">K11*(3/10)</f>
        <v>3</v>
      </c>
      <c r="Q11" s="134">
        <v>10</v>
      </c>
      <c r="R11" s="174">
        <v>10</v>
      </c>
      <c r="S11" s="162">
        <v>10</v>
      </c>
      <c r="T11" s="162">
        <v>10</v>
      </c>
      <c r="U11" s="160">
        <f t="shared" ref="U11:U38" si="2">(Q11+R11)/2</f>
        <v>10</v>
      </c>
      <c r="V11" s="134">
        <v>10</v>
      </c>
      <c r="W11" s="174">
        <v>10</v>
      </c>
      <c r="X11" s="162">
        <v>10</v>
      </c>
      <c r="Y11" s="162">
        <v>10</v>
      </c>
      <c r="Z11" s="162">
        <v>10</v>
      </c>
      <c r="AA11" s="162">
        <v>10</v>
      </c>
      <c r="AB11" s="162">
        <v>10</v>
      </c>
      <c r="AC11" s="160">
        <f t="shared" ref="AC11:AC38" si="3">((V11+W11)/2)*(2/10)</f>
        <v>2</v>
      </c>
      <c r="AD11" s="147">
        <v>25</v>
      </c>
      <c r="AE11" s="135">
        <f t="shared" ref="AE11:AE38" si="4">J11+P11+U11+AC11+AD11</f>
        <v>50</v>
      </c>
      <c r="AF11" s="134">
        <v>50</v>
      </c>
      <c r="AG11" s="134">
        <f t="shared" ref="AG11" si="5">AE11+AF11</f>
        <v>100</v>
      </c>
      <c r="AH11" s="248"/>
      <c r="AI11" s="157"/>
      <c r="AJ11" s="100"/>
      <c r="AK11" s="100"/>
      <c r="AL11" s="100"/>
      <c r="AM11" s="100"/>
      <c r="AN11" s="100"/>
      <c r="AO11" s="101"/>
      <c r="AP11" s="101"/>
    </row>
    <row r="12" spans="1:42" ht="20.100000000000001" customHeight="1">
      <c r="A12" s="93">
        <v>2</v>
      </c>
      <c r="B12" s="108">
        <v>12017019008</v>
      </c>
      <c r="C12" s="117" t="s">
        <v>77</v>
      </c>
      <c r="D12" s="97">
        <v>6</v>
      </c>
      <c r="E12" s="125"/>
      <c r="F12" s="97">
        <v>5.5</v>
      </c>
      <c r="G12" s="97">
        <v>5</v>
      </c>
      <c r="H12" s="97">
        <v>0.5</v>
      </c>
      <c r="I12" s="97">
        <v>2</v>
      </c>
      <c r="J12" s="94">
        <f t="shared" si="0"/>
        <v>3.8333333333333335</v>
      </c>
      <c r="K12" s="97">
        <v>0</v>
      </c>
      <c r="L12" s="175">
        <v>0</v>
      </c>
      <c r="M12" s="96">
        <v>3</v>
      </c>
      <c r="N12" s="96">
        <v>4</v>
      </c>
      <c r="O12" s="226"/>
      <c r="P12" s="160">
        <f t="shared" si="1"/>
        <v>0</v>
      </c>
      <c r="Q12" s="96">
        <v>9</v>
      </c>
      <c r="R12" s="143"/>
      <c r="S12" s="143"/>
      <c r="T12" s="143"/>
      <c r="U12" s="160">
        <f t="shared" si="2"/>
        <v>4.5</v>
      </c>
      <c r="V12" s="127"/>
      <c r="W12" s="96">
        <v>10</v>
      </c>
      <c r="X12" s="96">
        <v>10</v>
      </c>
      <c r="Y12" s="127"/>
      <c r="Z12" s="96">
        <v>10</v>
      </c>
      <c r="AA12" s="96">
        <v>10</v>
      </c>
      <c r="AB12" s="127"/>
      <c r="AC12" s="160">
        <f t="shared" si="3"/>
        <v>1</v>
      </c>
      <c r="AD12" s="148">
        <v>7</v>
      </c>
      <c r="AE12" s="135">
        <f t="shared" si="4"/>
        <v>16.333333333333336</v>
      </c>
      <c r="AF12" s="96"/>
      <c r="AG12" s="99"/>
      <c r="AH12" s="96"/>
      <c r="AI12" s="136"/>
      <c r="AJ12" s="90"/>
      <c r="AK12" s="100"/>
      <c r="AL12" s="100"/>
      <c r="AM12" s="100"/>
      <c r="AN12" s="100"/>
      <c r="AO12" s="101"/>
      <c r="AP12" s="101"/>
    </row>
    <row r="13" spans="1:42" ht="20.100000000000001" customHeight="1">
      <c r="A13" s="93">
        <v>4</v>
      </c>
      <c r="B13" s="108">
        <v>12017019018</v>
      </c>
      <c r="C13" s="114" t="s">
        <v>78</v>
      </c>
      <c r="D13" s="97">
        <v>8</v>
      </c>
      <c r="E13" s="97">
        <v>8</v>
      </c>
      <c r="F13" s="125"/>
      <c r="G13" s="125"/>
      <c r="H13" s="97">
        <v>2</v>
      </c>
      <c r="I13" s="97">
        <v>4</v>
      </c>
      <c r="J13" s="94">
        <f t="shared" si="0"/>
        <v>5.333333333333333</v>
      </c>
      <c r="K13" s="97">
        <v>0</v>
      </c>
      <c r="L13" s="186"/>
      <c r="M13" s="96">
        <v>3</v>
      </c>
      <c r="N13" s="96"/>
      <c r="O13" s="226"/>
      <c r="P13" s="160">
        <f t="shared" si="1"/>
        <v>0</v>
      </c>
      <c r="Q13" s="96">
        <v>9</v>
      </c>
      <c r="R13" s="142">
        <v>9</v>
      </c>
      <c r="S13" s="144">
        <v>8</v>
      </c>
      <c r="T13" s="144">
        <v>9</v>
      </c>
      <c r="U13" s="160">
        <f t="shared" si="2"/>
        <v>9</v>
      </c>
      <c r="V13" s="96">
        <v>5</v>
      </c>
      <c r="W13" s="96">
        <v>10</v>
      </c>
      <c r="X13" s="96">
        <v>10</v>
      </c>
      <c r="Y13" s="96">
        <v>10</v>
      </c>
      <c r="Z13" s="96">
        <v>10</v>
      </c>
      <c r="AA13" s="96">
        <v>10</v>
      </c>
      <c r="AB13" s="96">
        <v>10</v>
      </c>
      <c r="AC13" s="160">
        <f t="shared" si="3"/>
        <v>1.5</v>
      </c>
      <c r="AD13" s="148">
        <v>6.5</v>
      </c>
      <c r="AE13" s="135">
        <f t="shared" si="4"/>
        <v>22.333333333333332</v>
      </c>
      <c r="AF13" s="96"/>
      <c r="AG13" s="99"/>
      <c r="AH13" s="96"/>
      <c r="AI13" s="136"/>
      <c r="AJ13" s="90"/>
      <c r="AK13" s="100"/>
      <c r="AL13" s="100"/>
      <c r="AM13" s="100"/>
      <c r="AN13" s="100"/>
      <c r="AO13" s="101"/>
      <c r="AP13" s="101"/>
    </row>
    <row r="14" spans="1:42" ht="20.100000000000001" customHeight="1">
      <c r="A14" s="93">
        <v>5</v>
      </c>
      <c r="B14" s="108">
        <v>12017019027</v>
      </c>
      <c r="C14" s="111" t="s">
        <v>79</v>
      </c>
      <c r="D14" s="97">
        <v>9.5</v>
      </c>
      <c r="E14" s="97">
        <v>8</v>
      </c>
      <c r="F14" s="97">
        <v>10</v>
      </c>
      <c r="G14" s="97">
        <v>8</v>
      </c>
      <c r="H14" s="97">
        <v>6.7</v>
      </c>
      <c r="I14" s="125"/>
      <c r="J14" s="94">
        <f t="shared" si="0"/>
        <v>9.1666666666666661</v>
      </c>
      <c r="K14" s="131">
        <v>5</v>
      </c>
      <c r="L14" s="96">
        <v>0</v>
      </c>
      <c r="M14" s="96">
        <v>3</v>
      </c>
      <c r="N14" s="96">
        <v>2</v>
      </c>
      <c r="O14" s="226"/>
      <c r="P14" s="160">
        <f t="shared" si="1"/>
        <v>1.5</v>
      </c>
      <c r="Q14" s="96">
        <v>10</v>
      </c>
      <c r="R14" s="142">
        <v>8</v>
      </c>
      <c r="S14" s="144">
        <v>10</v>
      </c>
      <c r="T14" s="144">
        <v>10</v>
      </c>
      <c r="U14" s="160">
        <f t="shared" si="2"/>
        <v>9</v>
      </c>
      <c r="V14" s="96">
        <v>10</v>
      </c>
      <c r="W14" s="96">
        <v>10</v>
      </c>
      <c r="X14" s="96">
        <v>10</v>
      </c>
      <c r="Y14" s="96">
        <v>10</v>
      </c>
      <c r="Z14" s="96">
        <v>10</v>
      </c>
      <c r="AA14" s="127"/>
      <c r="AB14" s="96">
        <v>10</v>
      </c>
      <c r="AC14" s="160">
        <f t="shared" si="3"/>
        <v>2</v>
      </c>
      <c r="AD14" s="148">
        <v>20</v>
      </c>
      <c r="AE14" s="135">
        <f t="shared" si="4"/>
        <v>41.666666666666664</v>
      </c>
      <c r="AF14" s="96"/>
      <c r="AG14" s="99"/>
      <c r="AH14" s="96"/>
      <c r="AI14" s="136"/>
      <c r="AJ14" s="90"/>
      <c r="AK14" s="90"/>
      <c r="AL14" s="90"/>
      <c r="AM14" s="90"/>
      <c r="AN14" s="90"/>
    </row>
    <row r="15" spans="1:42" ht="20.100000000000001" customHeight="1">
      <c r="A15" s="93">
        <v>6</v>
      </c>
      <c r="B15" s="108">
        <v>12017019028</v>
      </c>
      <c r="C15" s="114" t="s">
        <v>80</v>
      </c>
      <c r="D15" s="97">
        <v>6.5</v>
      </c>
      <c r="E15" s="97">
        <v>7</v>
      </c>
      <c r="F15" s="97">
        <v>6</v>
      </c>
      <c r="G15" s="97">
        <v>7</v>
      </c>
      <c r="H15" s="97">
        <v>6.7</v>
      </c>
      <c r="I15" s="125"/>
      <c r="J15" s="94">
        <f t="shared" si="0"/>
        <v>6.5</v>
      </c>
      <c r="K15" s="131">
        <v>0</v>
      </c>
      <c r="L15" s="96">
        <v>0</v>
      </c>
      <c r="M15" s="96">
        <v>2</v>
      </c>
      <c r="N15" s="96"/>
      <c r="O15" s="226"/>
      <c r="P15" s="160">
        <f t="shared" si="1"/>
        <v>0</v>
      </c>
      <c r="Q15" s="96">
        <v>10</v>
      </c>
      <c r="R15" s="142">
        <v>10</v>
      </c>
      <c r="S15" s="170">
        <v>10</v>
      </c>
      <c r="T15" s="144">
        <v>10</v>
      </c>
      <c r="U15" s="160">
        <f t="shared" si="2"/>
        <v>10</v>
      </c>
      <c r="V15" s="96">
        <v>10</v>
      </c>
      <c r="W15" s="96">
        <v>10</v>
      </c>
      <c r="X15" s="96">
        <v>10</v>
      </c>
      <c r="Y15" s="96">
        <v>10</v>
      </c>
      <c r="Z15" s="96">
        <v>10</v>
      </c>
      <c r="AA15" s="96">
        <v>10</v>
      </c>
      <c r="AB15" s="96">
        <v>10</v>
      </c>
      <c r="AC15" s="160">
        <f t="shared" si="3"/>
        <v>2</v>
      </c>
      <c r="AD15" s="148">
        <v>14.5</v>
      </c>
      <c r="AE15" s="135">
        <f t="shared" si="4"/>
        <v>33</v>
      </c>
      <c r="AF15" s="96"/>
      <c r="AG15" s="99"/>
      <c r="AH15" s="96"/>
      <c r="AI15" s="136"/>
      <c r="AJ15" s="90"/>
      <c r="AK15" s="90"/>
      <c r="AL15" s="90"/>
      <c r="AM15" s="90"/>
      <c r="AN15" s="90"/>
    </row>
    <row r="16" spans="1:42" ht="20.100000000000001" customHeight="1">
      <c r="A16" s="93">
        <v>8</v>
      </c>
      <c r="B16" s="108">
        <v>12017019038</v>
      </c>
      <c r="C16" s="118" t="s">
        <v>81</v>
      </c>
      <c r="D16" s="97">
        <v>6</v>
      </c>
      <c r="E16" s="97">
        <v>3.5</v>
      </c>
      <c r="F16" s="97">
        <v>2.5</v>
      </c>
      <c r="G16" s="97">
        <v>4</v>
      </c>
      <c r="H16" s="97">
        <v>1.5</v>
      </c>
      <c r="I16" s="97">
        <v>1</v>
      </c>
      <c r="J16" s="94">
        <f t="shared" si="0"/>
        <v>4</v>
      </c>
      <c r="K16" s="131">
        <v>2</v>
      </c>
      <c r="L16" s="96">
        <v>5</v>
      </c>
      <c r="M16" s="96">
        <v>6</v>
      </c>
      <c r="N16" s="96"/>
      <c r="O16" s="226"/>
      <c r="P16" s="160">
        <f t="shared" si="1"/>
        <v>0.6</v>
      </c>
      <c r="Q16" s="96">
        <v>8</v>
      </c>
      <c r="R16" s="142">
        <v>8</v>
      </c>
      <c r="S16" s="144">
        <v>10</v>
      </c>
      <c r="T16" s="144">
        <v>10</v>
      </c>
      <c r="U16" s="160">
        <f t="shared" si="2"/>
        <v>8</v>
      </c>
      <c r="V16" s="96">
        <v>10</v>
      </c>
      <c r="W16" s="96">
        <v>10</v>
      </c>
      <c r="X16" s="96">
        <v>10</v>
      </c>
      <c r="Y16" s="96">
        <v>10</v>
      </c>
      <c r="Z16" s="96">
        <v>10</v>
      </c>
      <c r="AA16" s="96">
        <v>5</v>
      </c>
      <c r="AB16" s="96">
        <v>10</v>
      </c>
      <c r="AC16" s="160">
        <f t="shared" si="3"/>
        <v>2</v>
      </c>
      <c r="AD16" s="148">
        <v>6</v>
      </c>
      <c r="AE16" s="135">
        <f t="shared" si="4"/>
        <v>20.6</v>
      </c>
      <c r="AF16" s="96"/>
      <c r="AG16" s="99"/>
      <c r="AH16" s="96"/>
      <c r="AI16" s="136"/>
      <c r="AJ16" s="90"/>
      <c r="AK16" s="90"/>
      <c r="AL16" s="90"/>
      <c r="AM16" s="90"/>
      <c r="AN16" s="90"/>
    </row>
    <row r="17" spans="1:40" ht="20.100000000000001" customHeight="1">
      <c r="A17" s="93">
        <v>9</v>
      </c>
      <c r="B17" s="108">
        <v>12017019047</v>
      </c>
      <c r="C17" s="109" t="s">
        <v>82</v>
      </c>
      <c r="D17" s="97">
        <v>7.5</v>
      </c>
      <c r="E17" s="97">
        <v>7</v>
      </c>
      <c r="F17" s="97">
        <v>3</v>
      </c>
      <c r="G17" s="97">
        <v>4</v>
      </c>
      <c r="H17" s="97">
        <v>0.1</v>
      </c>
      <c r="I17" s="97">
        <v>2</v>
      </c>
      <c r="J17" s="94">
        <f t="shared" si="0"/>
        <v>5.833333333333333</v>
      </c>
      <c r="K17" s="131">
        <v>1</v>
      </c>
      <c r="L17" s="96">
        <v>8</v>
      </c>
      <c r="M17" s="96">
        <v>3</v>
      </c>
      <c r="N17" s="96">
        <v>3</v>
      </c>
      <c r="O17" s="226"/>
      <c r="P17" s="160">
        <f t="shared" si="1"/>
        <v>0.3</v>
      </c>
      <c r="Q17" s="96">
        <v>8</v>
      </c>
      <c r="R17" s="142">
        <v>9</v>
      </c>
      <c r="S17" s="144">
        <v>9</v>
      </c>
      <c r="T17" s="144">
        <v>9</v>
      </c>
      <c r="U17" s="160">
        <f t="shared" si="2"/>
        <v>8.5</v>
      </c>
      <c r="V17" s="96">
        <v>10</v>
      </c>
      <c r="W17" s="96">
        <v>10</v>
      </c>
      <c r="X17" s="96">
        <v>10</v>
      </c>
      <c r="Y17" s="96">
        <v>10</v>
      </c>
      <c r="Z17" s="96">
        <v>10</v>
      </c>
      <c r="AA17" s="96">
        <v>10</v>
      </c>
      <c r="AB17" s="96">
        <v>10</v>
      </c>
      <c r="AC17" s="160">
        <f t="shared" si="3"/>
        <v>2</v>
      </c>
      <c r="AD17" s="148">
        <v>2</v>
      </c>
      <c r="AE17" s="135">
        <f t="shared" si="4"/>
        <v>18.633333333333333</v>
      </c>
      <c r="AF17" s="96"/>
      <c r="AG17" s="99"/>
      <c r="AH17" s="96"/>
      <c r="AI17" s="136"/>
      <c r="AJ17" s="90"/>
      <c r="AK17" s="90"/>
      <c r="AL17" s="90"/>
      <c r="AM17" s="90"/>
      <c r="AN17" s="90"/>
    </row>
    <row r="18" spans="1:40" ht="20.100000000000001" customHeight="1">
      <c r="A18" s="93">
        <v>10</v>
      </c>
      <c r="B18" s="108">
        <v>12017019067</v>
      </c>
      <c r="C18" s="110" t="s">
        <v>83</v>
      </c>
      <c r="D18" s="97">
        <v>3</v>
      </c>
      <c r="E18" s="97">
        <v>7</v>
      </c>
      <c r="F18" s="97">
        <v>6.5</v>
      </c>
      <c r="G18" s="125"/>
      <c r="H18" s="97">
        <v>4.5</v>
      </c>
      <c r="I18" s="97">
        <v>4</v>
      </c>
      <c r="J18" s="94">
        <f t="shared" si="0"/>
        <v>5.5</v>
      </c>
      <c r="K18" s="131">
        <v>0</v>
      </c>
      <c r="L18" s="96">
        <v>0</v>
      </c>
      <c r="M18" s="96">
        <v>3</v>
      </c>
      <c r="N18" s="96">
        <v>8</v>
      </c>
      <c r="O18" s="226"/>
      <c r="P18" s="160">
        <f t="shared" si="1"/>
        <v>0</v>
      </c>
      <c r="Q18" s="96">
        <v>9</v>
      </c>
      <c r="R18" s="142">
        <v>9</v>
      </c>
      <c r="S18" s="170">
        <v>9</v>
      </c>
      <c r="T18" s="144">
        <v>9</v>
      </c>
      <c r="U18" s="160">
        <f t="shared" si="2"/>
        <v>9</v>
      </c>
      <c r="V18" s="96">
        <v>10</v>
      </c>
      <c r="W18" s="96">
        <v>10</v>
      </c>
      <c r="X18" s="96">
        <v>10</v>
      </c>
      <c r="Y18" s="96">
        <v>10</v>
      </c>
      <c r="Z18" s="96">
        <v>10</v>
      </c>
      <c r="AA18" s="96">
        <v>10</v>
      </c>
      <c r="AB18" s="96">
        <v>10</v>
      </c>
      <c r="AC18" s="160">
        <f t="shared" si="3"/>
        <v>2</v>
      </c>
      <c r="AD18" s="148">
        <v>7.5</v>
      </c>
      <c r="AE18" s="135">
        <f t="shared" si="4"/>
        <v>24</v>
      </c>
      <c r="AF18" s="96"/>
      <c r="AG18" s="99"/>
      <c r="AH18" s="96"/>
      <c r="AI18" s="136"/>
      <c r="AJ18" s="90"/>
      <c r="AK18" s="90"/>
      <c r="AL18" s="90"/>
      <c r="AM18" s="90"/>
      <c r="AN18" s="90"/>
    </row>
    <row r="19" spans="1:40" ht="20.100000000000001" customHeight="1">
      <c r="A19" s="93">
        <v>11</v>
      </c>
      <c r="B19" s="108">
        <v>12017019068</v>
      </c>
      <c r="C19" s="111" t="s">
        <v>84</v>
      </c>
      <c r="D19" s="125"/>
      <c r="E19" s="97">
        <v>5</v>
      </c>
      <c r="F19" s="97">
        <v>3.5</v>
      </c>
      <c r="G19" s="97">
        <v>3</v>
      </c>
      <c r="H19" s="125"/>
      <c r="I19" s="97">
        <v>1</v>
      </c>
      <c r="J19" s="94">
        <f t="shared" si="0"/>
        <v>2.8333333333333335</v>
      </c>
      <c r="K19" s="131">
        <v>0</v>
      </c>
      <c r="L19" s="96">
        <v>10</v>
      </c>
      <c r="M19" s="96">
        <v>3</v>
      </c>
      <c r="N19" s="96"/>
      <c r="O19" s="226"/>
      <c r="P19" s="160">
        <f t="shared" si="1"/>
        <v>0</v>
      </c>
      <c r="Q19" s="96">
        <v>10</v>
      </c>
      <c r="R19" s="144">
        <v>6</v>
      </c>
      <c r="S19" s="143"/>
      <c r="T19" s="144">
        <v>7</v>
      </c>
      <c r="U19" s="160">
        <f t="shared" si="2"/>
        <v>8</v>
      </c>
      <c r="V19" s="96">
        <v>10</v>
      </c>
      <c r="W19" s="96">
        <v>10</v>
      </c>
      <c r="X19" s="96">
        <v>10</v>
      </c>
      <c r="Y19" s="96">
        <v>10</v>
      </c>
      <c r="Z19" s="96">
        <v>10</v>
      </c>
      <c r="AA19" s="127"/>
      <c r="AB19" s="96">
        <v>10</v>
      </c>
      <c r="AC19" s="160">
        <f t="shared" si="3"/>
        <v>2</v>
      </c>
      <c r="AD19" s="148">
        <v>5</v>
      </c>
      <c r="AE19" s="135">
        <f t="shared" si="4"/>
        <v>17.833333333333336</v>
      </c>
      <c r="AF19" s="96"/>
      <c r="AG19" s="99"/>
      <c r="AH19" s="96"/>
      <c r="AI19" s="136"/>
      <c r="AJ19" s="90"/>
      <c r="AK19" s="90"/>
      <c r="AL19" s="90"/>
      <c r="AM19" s="90"/>
      <c r="AN19" s="90"/>
    </row>
    <row r="20" spans="1:40" ht="20.100000000000001" customHeight="1">
      <c r="A20" s="93">
        <v>12</v>
      </c>
      <c r="B20" s="108">
        <v>12017019077</v>
      </c>
      <c r="C20" s="114" t="s">
        <v>85</v>
      </c>
      <c r="D20" s="125"/>
      <c r="E20" s="97">
        <v>6</v>
      </c>
      <c r="F20" s="97">
        <v>5.5</v>
      </c>
      <c r="G20" s="97">
        <v>3</v>
      </c>
      <c r="H20" s="125"/>
      <c r="I20" s="97">
        <v>4</v>
      </c>
      <c r="J20" s="94">
        <f t="shared" si="0"/>
        <v>3.8333333333333335</v>
      </c>
      <c r="K20" s="131">
        <v>0</v>
      </c>
      <c r="L20" s="96">
        <v>0</v>
      </c>
      <c r="M20" s="96">
        <v>2</v>
      </c>
      <c r="N20" s="96"/>
      <c r="O20" s="226"/>
      <c r="P20" s="160">
        <f t="shared" si="1"/>
        <v>0</v>
      </c>
      <c r="Q20" s="96">
        <v>9</v>
      </c>
      <c r="R20" s="142">
        <v>5</v>
      </c>
      <c r="S20" s="170">
        <v>7</v>
      </c>
      <c r="T20" s="144">
        <v>9</v>
      </c>
      <c r="U20" s="160">
        <f t="shared" si="2"/>
        <v>7</v>
      </c>
      <c r="V20" s="127"/>
      <c r="W20" s="96">
        <v>10</v>
      </c>
      <c r="X20" s="96">
        <v>10</v>
      </c>
      <c r="Y20" s="96">
        <v>10</v>
      </c>
      <c r="Z20" s="127"/>
      <c r="AA20" s="96">
        <v>10</v>
      </c>
      <c r="AB20" s="96">
        <v>7</v>
      </c>
      <c r="AC20" s="160">
        <f t="shared" si="3"/>
        <v>1</v>
      </c>
      <c r="AD20" s="148">
        <v>13</v>
      </c>
      <c r="AE20" s="135">
        <f t="shared" si="4"/>
        <v>24.833333333333336</v>
      </c>
      <c r="AF20" s="96"/>
      <c r="AG20" s="99"/>
      <c r="AH20" s="96"/>
      <c r="AI20" s="136"/>
      <c r="AJ20" s="90"/>
      <c r="AK20" s="90"/>
      <c r="AL20" s="90"/>
      <c r="AM20" s="90"/>
      <c r="AN20" s="90"/>
    </row>
    <row r="21" spans="1:40" ht="20.100000000000001" customHeight="1">
      <c r="A21" s="93">
        <v>13</v>
      </c>
      <c r="B21" s="108">
        <v>12017019087</v>
      </c>
      <c r="C21" s="114" t="s">
        <v>86</v>
      </c>
      <c r="D21" s="97">
        <v>4</v>
      </c>
      <c r="E21" s="97">
        <v>6</v>
      </c>
      <c r="F21" s="125"/>
      <c r="G21" s="97">
        <v>3</v>
      </c>
      <c r="H21" s="125"/>
      <c r="I21" s="97">
        <v>4</v>
      </c>
      <c r="J21" s="94">
        <f t="shared" si="0"/>
        <v>3.3333333333333335</v>
      </c>
      <c r="K21" s="132"/>
      <c r="L21" s="127"/>
      <c r="M21" s="96">
        <v>3</v>
      </c>
      <c r="N21" s="96">
        <v>4</v>
      </c>
      <c r="O21" s="226"/>
      <c r="P21" s="160">
        <f t="shared" si="1"/>
        <v>0</v>
      </c>
      <c r="Q21" s="127"/>
      <c r="R21" s="142">
        <v>5</v>
      </c>
      <c r="S21" s="143"/>
      <c r="T21" s="143"/>
      <c r="U21" s="160">
        <f t="shared" si="2"/>
        <v>2.5</v>
      </c>
      <c r="V21" s="127"/>
      <c r="W21" s="127"/>
      <c r="X21" s="96">
        <v>10</v>
      </c>
      <c r="Y21" s="96">
        <v>10</v>
      </c>
      <c r="Z21" s="96">
        <v>10</v>
      </c>
      <c r="AA21" s="96">
        <v>10</v>
      </c>
      <c r="AB21" s="127"/>
      <c r="AC21" s="160">
        <f t="shared" si="3"/>
        <v>0</v>
      </c>
      <c r="AD21" s="148">
        <v>7</v>
      </c>
      <c r="AE21" s="135">
        <f t="shared" si="4"/>
        <v>12.833333333333334</v>
      </c>
      <c r="AF21" s="96"/>
      <c r="AG21" s="99"/>
      <c r="AH21" s="96"/>
      <c r="AI21" s="136"/>
      <c r="AJ21" s="90"/>
      <c r="AK21" s="90"/>
      <c r="AL21" s="90"/>
      <c r="AM21" s="90"/>
      <c r="AN21" s="90"/>
    </row>
    <row r="22" spans="1:40" ht="20.100000000000001" customHeight="1">
      <c r="A22" s="93">
        <v>14</v>
      </c>
      <c r="B22" s="108">
        <v>12017019088</v>
      </c>
      <c r="C22" s="114" t="s">
        <v>87</v>
      </c>
      <c r="D22" s="97">
        <v>8</v>
      </c>
      <c r="E22" s="97">
        <v>8</v>
      </c>
      <c r="F22" s="97">
        <v>1</v>
      </c>
      <c r="G22" s="97">
        <v>3</v>
      </c>
      <c r="H22" s="97">
        <v>1.5</v>
      </c>
      <c r="I22" s="97">
        <v>1</v>
      </c>
      <c r="J22" s="94">
        <f t="shared" si="0"/>
        <v>5.666666666666667</v>
      </c>
      <c r="K22" s="131">
        <v>1</v>
      </c>
      <c r="L22" s="96">
        <v>0</v>
      </c>
      <c r="M22" s="171">
        <v>3</v>
      </c>
      <c r="N22" s="96">
        <v>3</v>
      </c>
      <c r="O22" s="226"/>
      <c r="P22" s="160">
        <f t="shared" si="1"/>
        <v>0.3</v>
      </c>
      <c r="Q22" s="96">
        <v>10</v>
      </c>
      <c r="R22" s="142">
        <v>9</v>
      </c>
      <c r="S22" s="144">
        <v>9</v>
      </c>
      <c r="T22" s="143"/>
      <c r="U22" s="160">
        <f t="shared" si="2"/>
        <v>9.5</v>
      </c>
      <c r="V22" s="96">
        <v>10</v>
      </c>
      <c r="W22" s="96">
        <v>10</v>
      </c>
      <c r="X22" s="96">
        <v>10</v>
      </c>
      <c r="Y22" s="96">
        <v>10</v>
      </c>
      <c r="Z22" s="96">
        <v>10</v>
      </c>
      <c r="AA22" s="96">
        <v>10</v>
      </c>
      <c r="AB22" s="96">
        <v>10</v>
      </c>
      <c r="AC22" s="160">
        <f t="shared" si="3"/>
        <v>2</v>
      </c>
      <c r="AD22" s="148">
        <v>11</v>
      </c>
      <c r="AE22" s="135">
        <f t="shared" si="4"/>
        <v>28.466666666666669</v>
      </c>
      <c r="AF22" s="96"/>
      <c r="AG22" s="99"/>
      <c r="AH22" s="96"/>
      <c r="AI22" s="136"/>
      <c r="AJ22" s="90"/>
      <c r="AK22" s="90"/>
      <c r="AL22" s="90"/>
      <c r="AM22" s="90"/>
      <c r="AN22" s="90"/>
    </row>
    <row r="23" spans="1:40" ht="20.100000000000001" customHeight="1">
      <c r="A23" s="93">
        <v>16</v>
      </c>
      <c r="B23" s="108">
        <v>12017019098</v>
      </c>
      <c r="C23" s="114" t="s">
        <v>88</v>
      </c>
      <c r="D23" s="97">
        <v>8.5</v>
      </c>
      <c r="E23" s="97">
        <v>6.5</v>
      </c>
      <c r="F23" s="97">
        <v>9</v>
      </c>
      <c r="G23" s="97">
        <v>2</v>
      </c>
      <c r="H23" s="97">
        <v>4.5</v>
      </c>
      <c r="I23" s="97">
        <v>2</v>
      </c>
      <c r="J23" s="94">
        <f t="shared" si="0"/>
        <v>8</v>
      </c>
      <c r="K23" s="131">
        <v>3</v>
      </c>
      <c r="L23" s="96">
        <v>0</v>
      </c>
      <c r="M23" s="96">
        <v>3</v>
      </c>
      <c r="N23" s="96"/>
      <c r="O23" s="226"/>
      <c r="P23" s="160">
        <f t="shared" si="1"/>
        <v>0.89999999999999991</v>
      </c>
      <c r="Q23" s="96">
        <v>9</v>
      </c>
      <c r="R23" s="142">
        <v>9</v>
      </c>
      <c r="S23" s="170">
        <v>10</v>
      </c>
      <c r="T23" s="170">
        <v>10</v>
      </c>
      <c r="U23" s="134">
        <f t="shared" si="2"/>
        <v>9</v>
      </c>
      <c r="V23" s="96">
        <v>10</v>
      </c>
      <c r="W23" s="96">
        <v>10</v>
      </c>
      <c r="X23" s="96">
        <v>10</v>
      </c>
      <c r="Y23" s="96">
        <v>10</v>
      </c>
      <c r="Z23" s="96">
        <v>10</v>
      </c>
      <c r="AA23" s="96">
        <v>7</v>
      </c>
      <c r="AB23" s="96">
        <v>10</v>
      </c>
      <c r="AC23" s="160">
        <f t="shared" si="3"/>
        <v>2</v>
      </c>
      <c r="AD23" s="148">
        <v>16</v>
      </c>
      <c r="AE23" s="135">
        <f t="shared" si="4"/>
        <v>35.9</v>
      </c>
      <c r="AF23" s="96"/>
      <c r="AG23" s="99"/>
      <c r="AH23" s="96"/>
      <c r="AI23" s="136"/>
      <c r="AJ23" s="90"/>
      <c r="AK23" s="90"/>
      <c r="AL23" s="90"/>
      <c r="AM23" s="90"/>
      <c r="AN23" s="90"/>
    </row>
    <row r="24" spans="1:40" ht="20.100000000000001" customHeight="1">
      <c r="A24" s="93">
        <v>17</v>
      </c>
      <c r="B24" s="108">
        <v>12017019102</v>
      </c>
      <c r="C24" s="119" t="s">
        <v>89</v>
      </c>
      <c r="D24" s="125"/>
      <c r="E24" s="97">
        <v>7</v>
      </c>
      <c r="F24" s="125"/>
      <c r="G24" s="97">
        <v>1</v>
      </c>
      <c r="H24" s="97">
        <v>0</v>
      </c>
      <c r="I24" s="125"/>
      <c r="J24" s="94">
        <f t="shared" si="0"/>
        <v>2.3333333333333335</v>
      </c>
      <c r="K24" s="132"/>
      <c r="L24" s="96">
        <v>0</v>
      </c>
      <c r="M24" s="96">
        <v>3</v>
      </c>
      <c r="N24" s="96"/>
      <c r="O24" s="226"/>
      <c r="P24" s="160">
        <f t="shared" si="1"/>
        <v>0</v>
      </c>
      <c r="Q24" s="96">
        <v>4</v>
      </c>
      <c r="R24" s="142">
        <v>10</v>
      </c>
      <c r="S24" s="144">
        <v>8</v>
      </c>
      <c r="T24" s="144">
        <v>6</v>
      </c>
      <c r="U24" s="160">
        <f t="shared" si="2"/>
        <v>7</v>
      </c>
      <c r="V24" s="96">
        <v>5</v>
      </c>
      <c r="W24" s="96">
        <v>10</v>
      </c>
      <c r="X24" s="96">
        <v>10</v>
      </c>
      <c r="Y24" s="96">
        <v>10</v>
      </c>
      <c r="Z24" s="96">
        <v>10</v>
      </c>
      <c r="AA24" s="96">
        <v>5</v>
      </c>
      <c r="AB24" s="96">
        <v>10</v>
      </c>
      <c r="AC24" s="160">
        <f t="shared" si="3"/>
        <v>1.5</v>
      </c>
      <c r="AD24" s="148">
        <v>7.5</v>
      </c>
      <c r="AE24" s="135">
        <f t="shared" si="4"/>
        <v>18.333333333333336</v>
      </c>
      <c r="AF24" s="96"/>
      <c r="AG24" s="99"/>
      <c r="AH24" s="96"/>
      <c r="AI24" s="136"/>
      <c r="AJ24" s="90"/>
      <c r="AK24" s="90"/>
      <c r="AL24" s="90"/>
      <c r="AM24" s="90"/>
      <c r="AN24" s="90"/>
    </row>
    <row r="25" spans="1:40" ht="25.5" customHeight="1">
      <c r="A25" s="93">
        <v>18</v>
      </c>
      <c r="B25" s="108">
        <v>12017019107</v>
      </c>
      <c r="C25" s="110" t="s">
        <v>90</v>
      </c>
      <c r="D25" s="125"/>
      <c r="E25" s="97">
        <v>6</v>
      </c>
      <c r="F25" s="97">
        <v>5</v>
      </c>
      <c r="G25" s="97">
        <v>0</v>
      </c>
      <c r="H25" s="125"/>
      <c r="I25" s="97">
        <v>4</v>
      </c>
      <c r="J25" s="94">
        <f t="shared" si="0"/>
        <v>3.6666666666666665</v>
      </c>
      <c r="K25" s="132"/>
      <c r="L25" s="96">
        <v>10</v>
      </c>
      <c r="M25" s="96">
        <v>2</v>
      </c>
      <c r="N25" s="96">
        <v>7</v>
      </c>
      <c r="O25" s="226"/>
      <c r="P25" s="160">
        <f t="shared" si="1"/>
        <v>0</v>
      </c>
      <c r="Q25" s="96">
        <v>8</v>
      </c>
      <c r="R25" s="142">
        <v>4</v>
      </c>
      <c r="S25" s="143"/>
      <c r="T25" s="144">
        <v>6</v>
      </c>
      <c r="U25" s="160">
        <f t="shared" si="2"/>
        <v>6</v>
      </c>
      <c r="V25" s="96">
        <v>5</v>
      </c>
      <c r="W25" s="96">
        <v>10</v>
      </c>
      <c r="X25" s="96">
        <v>10</v>
      </c>
      <c r="Y25" s="96">
        <v>10</v>
      </c>
      <c r="Z25" s="96">
        <v>10</v>
      </c>
      <c r="AA25" s="96">
        <v>10</v>
      </c>
      <c r="AB25" s="96">
        <v>10</v>
      </c>
      <c r="AC25" s="160">
        <f t="shared" si="3"/>
        <v>1.5</v>
      </c>
      <c r="AD25" s="148">
        <v>7.5</v>
      </c>
      <c r="AE25" s="135">
        <f t="shared" si="4"/>
        <v>18.666666666666664</v>
      </c>
      <c r="AF25" s="96"/>
      <c r="AG25" s="99"/>
      <c r="AH25" s="96"/>
      <c r="AI25" s="136"/>
      <c r="AJ25" s="90"/>
      <c r="AK25" s="90"/>
      <c r="AL25" s="90"/>
      <c r="AM25" s="90"/>
      <c r="AN25" s="90"/>
    </row>
    <row r="26" spans="1:40" s="43" customFormat="1" ht="22.5" customHeight="1">
      <c r="A26" s="93">
        <v>19</v>
      </c>
      <c r="B26" s="108">
        <v>12017019117</v>
      </c>
      <c r="C26" s="110" t="s">
        <v>91</v>
      </c>
      <c r="D26" s="97">
        <v>6</v>
      </c>
      <c r="E26" s="97">
        <v>8</v>
      </c>
      <c r="F26" s="97">
        <v>5</v>
      </c>
      <c r="G26" s="97">
        <v>3</v>
      </c>
      <c r="H26" s="125"/>
      <c r="I26" s="97">
        <v>4</v>
      </c>
      <c r="J26" s="94">
        <f t="shared" si="0"/>
        <v>6.333333333333333</v>
      </c>
      <c r="K26" s="131">
        <v>0</v>
      </c>
      <c r="L26" s="96">
        <v>0</v>
      </c>
      <c r="M26" s="96">
        <v>3</v>
      </c>
      <c r="N26" s="96"/>
      <c r="O26" s="226"/>
      <c r="P26" s="160">
        <f t="shared" si="1"/>
        <v>0</v>
      </c>
      <c r="Q26" s="96">
        <v>9</v>
      </c>
      <c r="R26" s="143"/>
      <c r="S26" s="144">
        <v>7</v>
      </c>
      <c r="T26" s="143"/>
      <c r="U26" s="160">
        <f t="shared" si="2"/>
        <v>4.5</v>
      </c>
      <c r="V26" s="127"/>
      <c r="W26" s="127"/>
      <c r="X26" s="96">
        <v>10</v>
      </c>
      <c r="Y26" s="127"/>
      <c r="Z26" s="127"/>
      <c r="AA26" s="96">
        <v>10</v>
      </c>
      <c r="AB26" s="96">
        <v>10</v>
      </c>
      <c r="AC26" s="160">
        <f t="shared" si="3"/>
        <v>0</v>
      </c>
      <c r="AD26" s="148">
        <v>9.5</v>
      </c>
      <c r="AE26" s="135">
        <f t="shared" si="4"/>
        <v>20.333333333333332</v>
      </c>
      <c r="AF26" s="96"/>
      <c r="AG26" s="99"/>
      <c r="AH26" s="96"/>
      <c r="AI26" s="136"/>
      <c r="AJ26" s="90"/>
      <c r="AK26" s="90"/>
      <c r="AL26" s="90"/>
      <c r="AM26" s="90"/>
      <c r="AN26" s="90"/>
    </row>
    <row r="27" spans="1:40" ht="21" customHeight="1">
      <c r="A27" s="93">
        <v>20</v>
      </c>
      <c r="B27" s="108">
        <v>12017019127</v>
      </c>
      <c r="C27" s="110" t="s">
        <v>92</v>
      </c>
      <c r="D27" s="97">
        <v>3</v>
      </c>
      <c r="E27" s="97">
        <v>7</v>
      </c>
      <c r="F27" s="97">
        <v>1.5</v>
      </c>
      <c r="G27" s="97">
        <v>5</v>
      </c>
      <c r="H27" s="97">
        <v>0</v>
      </c>
      <c r="I27" s="97">
        <v>0</v>
      </c>
      <c r="J27" s="94">
        <f t="shared" si="0"/>
        <v>3.8333333333333335</v>
      </c>
      <c r="K27" s="131">
        <v>0</v>
      </c>
      <c r="L27" s="96">
        <v>0</v>
      </c>
      <c r="M27" s="96">
        <v>3</v>
      </c>
      <c r="N27" s="96">
        <v>3</v>
      </c>
      <c r="O27" s="226"/>
      <c r="P27" s="160">
        <f t="shared" si="1"/>
        <v>0</v>
      </c>
      <c r="Q27" s="96">
        <v>8.5</v>
      </c>
      <c r="R27" s="142">
        <v>10</v>
      </c>
      <c r="S27" s="170">
        <v>9</v>
      </c>
      <c r="T27" s="144">
        <v>9</v>
      </c>
      <c r="U27" s="160">
        <f t="shared" si="2"/>
        <v>9.25</v>
      </c>
      <c r="V27" s="96">
        <v>10</v>
      </c>
      <c r="W27" s="96">
        <v>10</v>
      </c>
      <c r="X27" s="96">
        <v>10</v>
      </c>
      <c r="Y27" s="96">
        <v>10</v>
      </c>
      <c r="Z27" s="96">
        <v>10</v>
      </c>
      <c r="AA27" s="96">
        <v>10</v>
      </c>
      <c r="AB27" s="96">
        <v>10</v>
      </c>
      <c r="AC27" s="160">
        <f t="shared" si="3"/>
        <v>2</v>
      </c>
      <c r="AD27" s="148">
        <v>4</v>
      </c>
      <c r="AE27" s="135">
        <f t="shared" si="4"/>
        <v>19.083333333333336</v>
      </c>
      <c r="AF27" s="96"/>
      <c r="AG27" s="99"/>
      <c r="AH27" s="96"/>
      <c r="AI27" s="136"/>
      <c r="AJ27" s="90"/>
      <c r="AK27" s="90"/>
      <c r="AL27" s="90"/>
      <c r="AM27" s="90"/>
      <c r="AN27" s="90"/>
    </row>
    <row r="28" spans="1:40" ht="21" customHeight="1">
      <c r="A28" s="93">
        <v>21</v>
      </c>
      <c r="B28" s="108">
        <v>12017019128</v>
      </c>
      <c r="C28" s="120" t="s">
        <v>93</v>
      </c>
      <c r="D28" s="116">
        <v>4</v>
      </c>
      <c r="E28" s="97">
        <v>4.5</v>
      </c>
      <c r="F28" s="97">
        <v>7.5</v>
      </c>
      <c r="G28" s="97">
        <v>5</v>
      </c>
      <c r="H28" s="97">
        <v>0</v>
      </c>
      <c r="I28" s="125"/>
      <c r="J28" s="94">
        <f t="shared" si="0"/>
        <v>5.333333333333333</v>
      </c>
      <c r="K28" s="132"/>
      <c r="L28" s="96">
        <v>4</v>
      </c>
      <c r="M28" s="127"/>
      <c r="N28" s="96"/>
      <c r="O28" s="226"/>
      <c r="P28" s="160">
        <f t="shared" si="1"/>
        <v>0</v>
      </c>
      <c r="Q28" s="96">
        <v>9</v>
      </c>
      <c r="R28" s="96">
        <v>5</v>
      </c>
      <c r="S28" s="96">
        <v>8</v>
      </c>
      <c r="T28" s="96">
        <v>8</v>
      </c>
      <c r="U28" s="160">
        <f t="shared" si="2"/>
        <v>7</v>
      </c>
      <c r="V28" s="96">
        <v>4</v>
      </c>
      <c r="W28" s="96">
        <v>10</v>
      </c>
      <c r="X28" s="96">
        <v>10</v>
      </c>
      <c r="Y28" s="96">
        <v>5</v>
      </c>
      <c r="Z28" s="96">
        <v>10</v>
      </c>
      <c r="AA28" s="96">
        <v>5</v>
      </c>
      <c r="AB28" s="127"/>
      <c r="AC28" s="160">
        <f t="shared" si="3"/>
        <v>1.4000000000000001</v>
      </c>
      <c r="AD28" s="148">
        <v>20.5</v>
      </c>
      <c r="AE28" s="135">
        <f t="shared" si="4"/>
        <v>34.233333333333334</v>
      </c>
      <c r="AF28" s="96"/>
      <c r="AG28" s="99"/>
      <c r="AH28" s="96"/>
      <c r="AI28" s="136"/>
      <c r="AJ28" s="90"/>
      <c r="AK28" s="90"/>
      <c r="AL28" s="90"/>
      <c r="AM28" s="90"/>
      <c r="AN28" s="90"/>
    </row>
    <row r="29" spans="1:40" ht="24" customHeight="1">
      <c r="A29" s="93">
        <v>22</v>
      </c>
      <c r="B29" s="108">
        <v>12017019137</v>
      </c>
      <c r="C29" s="117" t="s">
        <v>94</v>
      </c>
      <c r="D29" s="97">
        <v>6</v>
      </c>
      <c r="E29" s="97">
        <v>8</v>
      </c>
      <c r="F29" s="97">
        <v>5.5</v>
      </c>
      <c r="G29" s="97">
        <v>2</v>
      </c>
      <c r="H29" s="97">
        <v>1</v>
      </c>
      <c r="I29" s="97">
        <v>1</v>
      </c>
      <c r="J29" s="94">
        <f t="shared" si="0"/>
        <v>6.5</v>
      </c>
      <c r="K29" s="132"/>
      <c r="L29" s="96">
        <v>0</v>
      </c>
      <c r="M29" s="96">
        <v>2</v>
      </c>
      <c r="N29" s="96">
        <v>2</v>
      </c>
      <c r="O29" s="226"/>
      <c r="P29" s="160">
        <f t="shared" si="1"/>
        <v>0</v>
      </c>
      <c r="Q29" s="96">
        <v>9</v>
      </c>
      <c r="R29" s="142">
        <v>8</v>
      </c>
      <c r="S29" s="144">
        <v>7</v>
      </c>
      <c r="T29" s="144">
        <v>10</v>
      </c>
      <c r="U29" s="160">
        <f t="shared" si="2"/>
        <v>8.5</v>
      </c>
      <c r="V29" s="127"/>
      <c r="W29" s="96">
        <v>10</v>
      </c>
      <c r="X29" s="96">
        <v>10</v>
      </c>
      <c r="Y29" s="96">
        <v>10</v>
      </c>
      <c r="Z29" s="96">
        <v>7</v>
      </c>
      <c r="AA29" s="96">
        <v>10</v>
      </c>
      <c r="AB29" s="96">
        <v>10</v>
      </c>
      <c r="AC29" s="160">
        <f t="shared" si="3"/>
        <v>1</v>
      </c>
      <c r="AD29" s="148">
        <v>8</v>
      </c>
      <c r="AE29" s="135">
        <f t="shared" si="4"/>
        <v>24</v>
      </c>
      <c r="AF29" s="96"/>
      <c r="AG29" s="99"/>
      <c r="AH29" s="96"/>
      <c r="AI29" s="136"/>
      <c r="AJ29" s="90"/>
      <c r="AK29" s="90"/>
      <c r="AL29" s="90"/>
      <c r="AM29" s="90"/>
      <c r="AN29" s="90"/>
    </row>
    <row r="30" spans="1:40" ht="21.75" customHeight="1">
      <c r="A30" s="93">
        <v>23</v>
      </c>
      <c r="B30" s="108">
        <v>12017019138</v>
      </c>
      <c r="C30" s="111" t="s">
        <v>95</v>
      </c>
      <c r="D30" s="125"/>
      <c r="E30" s="125"/>
      <c r="F30" s="97">
        <v>4.5</v>
      </c>
      <c r="G30" s="97">
        <v>3</v>
      </c>
      <c r="H30" s="97">
        <v>0</v>
      </c>
      <c r="I30" s="97">
        <v>1</v>
      </c>
      <c r="J30" s="94">
        <f t="shared" si="0"/>
        <v>1.5</v>
      </c>
      <c r="K30" s="131">
        <v>0</v>
      </c>
      <c r="L30" s="127"/>
      <c r="M30" s="96">
        <v>3</v>
      </c>
      <c r="N30" s="96"/>
      <c r="O30" s="226"/>
      <c r="P30" s="160">
        <f t="shared" si="1"/>
        <v>0</v>
      </c>
      <c r="Q30" s="96">
        <v>9</v>
      </c>
      <c r="R30" s="142">
        <v>8</v>
      </c>
      <c r="S30" s="170">
        <v>4</v>
      </c>
      <c r="T30" s="144">
        <v>8</v>
      </c>
      <c r="U30" s="160">
        <f t="shared" si="2"/>
        <v>8.5</v>
      </c>
      <c r="V30" s="96">
        <v>5</v>
      </c>
      <c r="W30" s="96">
        <v>10</v>
      </c>
      <c r="X30" s="96">
        <v>10</v>
      </c>
      <c r="Y30" s="96">
        <v>10</v>
      </c>
      <c r="Z30" s="96">
        <v>10</v>
      </c>
      <c r="AA30" s="96">
        <v>10</v>
      </c>
      <c r="AB30" s="96">
        <v>10</v>
      </c>
      <c r="AC30" s="160">
        <f t="shared" si="3"/>
        <v>1.5</v>
      </c>
      <c r="AD30" s="148">
        <v>7.5</v>
      </c>
      <c r="AE30" s="135">
        <f t="shared" si="4"/>
        <v>19</v>
      </c>
      <c r="AF30" s="96"/>
      <c r="AG30" s="99"/>
      <c r="AH30" s="96"/>
      <c r="AI30" s="136"/>
      <c r="AJ30" s="90"/>
      <c r="AK30" s="90"/>
      <c r="AL30" s="90"/>
      <c r="AM30" s="90"/>
      <c r="AN30" s="90"/>
    </row>
    <row r="31" spans="1:40" ht="24" customHeight="1">
      <c r="A31" s="93">
        <v>24</v>
      </c>
      <c r="B31" s="108">
        <v>12017019148</v>
      </c>
      <c r="C31" s="118" t="s">
        <v>96</v>
      </c>
      <c r="D31" s="97">
        <v>8.5</v>
      </c>
      <c r="E31" s="97">
        <v>7</v>
      </c>
      <c r="F31" s="97">
        <v>5.5</v>
      </c>
      <c r="G31" s="97">
        <v>9</v>
      </c>
      <c r="H31" s="97">
        <v>5.3</v>
      </c>
      <c r="I31" s="97">
        <v>4</v>
      </c>
      <c r="J31" s="94">
        <f t="shared" si="0"/>
        <v>7</v>
      </c>
      <c r="K31" s="131">
        <v>2</v>
      </c>
      <c r="L31" s="96">
        <v>0</v>
      </c>
      <c r="M31" s="96">
        <v>3</v>
      </c>
      <c r="N31" s="96">
        <v>7</v>
      </c>
      <c r="O31" s="226"/>
      <c r="P31" s="160">
        <f t="shared" si="1"/>
        <v>0.6</v>
      </c>
      <c r="Q31" s="96">
        <v>9.5</v>
      </c>
      <c r="R31" s="142">
        <v>9</v>
      </c>
      <c r="S31" s="144">
        <v>9</v>
      </c>
      <c r="T31" s="144">
        <v>9</v>
      </c>
      <c r="U31" s="160">
        <f t="shared" si="2"/>
        <v>9.25</v>
      </c>
      <c r="V31" s="96">
        <v>10</v>
      </c>
      <c r="W31" s="96">
        <v>10</v>
      </c>
      <c r="X31" s="96">
        <v>10</v>
      </c>
      <c r="Y31" s="96">
        <v>10</v>
      </c>
      <c r="Z31" s="96">
        <v>10</v>
      </c>
      <c r="AA31" s="96">
        <v>10</v>
      </c>
      <c r="AB31" s="96">
        <v>10</v>
      </c>
      <c r="AC31" s="160">
        <f t="shared" si="3"/>
        <v>2</v>
      </c>
      <c r="AD31" s="148">
        <v>19.5</v>
      </c>
      <c r="AE31" s="135">
        <f t="shared" si="4"/>
        <v>38.35</v>
      </c>
      <c r="AF31" s="96"/>
      <c r="AG31" s="99"/>
      <c r="AH31" s="96"/>
      <c r="AI31" s="136"/>
      <c r="AJ31" s="90"/>
      <c r="AK31" s="90"/>
      <c r="AL31" s="90"/>
      <c r="AM31" s="90"/>
      <c r="AN31" s="90"/>
    </row>
    <row r="32" spans="1:40" ht="23.25" customHeight="1">
      <c r="A32" s="93">
        <v>25</v>
      </c>
      <c r="B32" s="108">
        <v>12017019157</v>
      </c>
      <c r="C32" s="109" t="s">
        <v>97</v>
      </c>
      <c r="D32" s="97">
        <v>8</v>
      </c>
      <c r="E32" s="97">
        <v>8.5</v>
      </c>
      <c r="F32" s="97">
        <v>7</v>
      </c>
      <c r="G32" s="97">
        <v>3</v>
      </c>
      <c r="H32" s="97">
        <v>6.5</v>
      </c>
      <c r="I32" s="125"/>
      <c r="J32" s="94">
        <f t="shared" si="0"/>
        <v>7.833333333333333</v>
      </c>
      <c r="K32" s="132"/>
      <c r="L32" s="96">
        <v>10</v>
      </c>
      <c r="M32" s="96">
        <v>3</v>
      </c>
      <c r="N32" s="96"/>
      <c r="O32" s="226"/>
      <c r="P32" s="160">
        <f t="shared" si="1"/>
        <v>0</v>
      </c>
      <c r="Q32" s="96">
        <v>10</v>
      </c>
      <c r="R32" s="142">
        <v>6</v>
      </c>
      <c r="S32" s="144">
        <v>2</v>
      </c>
      <c r="T32" s="143"/>
      <c r="U32" s="160">
        <f t="shared" si="2"/>
        <v>8</v>
      </c>
      <c r="V32" s="96">
        <v>10</v>
      </c>
      <c r="W32" s="96">
        <v>10</v>
      </c>
      <c r="X32" s="96">
        <v>5</v>
      </c>
      <c r="Y32" s="96">
        <v>5</v>
      </c>
      <c r="Z32" s="96">
        <v>10</v>
      </c>
      <c r="AA32" s="96">
        <v>10</v>
      </c>
      <c r="AB32" s="96">
        <v>10</v>
      </c>
      <c r="AC32" s="160">
        <f t="shared" si="3"/>
        <v>2</v>
      </c>
      <c r="AD32" s="148">
        <v>18</v>
      </c>
      <c r="AE32" s="135">
        <f t="shared" si="4"/>
        <v>35.833333333333329</v>
      </c>
      <c r="AF32" s="96"/>
      <c r="AG32" s="99"/>
      <c r="AH32" s="96"/>
      <c r="AI32" s="136"/>
      <c r="AJ32" s="90"/>
      <c r="AK32" s="90"/>
      <c r="AL32" s="90"/>
      <c r="AM32" s="90"/>
      <c r="AN32" s="90"/>
    </row>
    <row r="33" spans="1:40" ht="22.5" customHeight="1">
      <c r="A33" s="93">
        <v>26</v>
      </c>
      <c r="B33" s="108">
        <v>12017019158</v>
      </c>
      <c r="C33" s="121" t="s">
        <v>98</v>
      </c>
      <c r="D33" s="97">
        <v>5</v>
      </c>
      <c r="E33" s="97">
        <v>8</v>
      </c>
      <c r="F33" s="97">
        <v>4</v>
      </c>
      <c r="G33" s="97">
        <v>1</v>
      </c>
      <c r="H33" s="125"/>
      <c r="I33" s="98">
        <v>4</v>
      </c>
      <c r="J33" s="94">
        <f t="shared" si="0"/>
        <v>5.666666666666667</v>
      </c>
      <c r="K33" s="131">
        <v>3</v>
      </c>
      <c r="L33" s="96">
        <v>10</v>
      </c>
      <c r="M33" s="96">
        <v>3</v>
      </c>
      <c r="N33" s="96">
        <v>3</v>
      </c>
      <c r="O33" s="226"/>
      <c r="P33" s="160">
        <f t="shared" si="1"/>
        <v>0.89999999999999991</v>
      </c>
      <c r="Q33" s="96">
        <v>9.5</v>
      </c>
      <c r="R33" s="142">
        <v>5</v>
      </c>
      <c r="S33" s="170">
        <v>2</v>
      </c>
      <c r="T33" s="144">
        <v>9</v>
      </c>
      <c r="U33" s="160">
        <f t="shared" si="2"/>
        <v>7.25</v>
      </c>
      <c r="V33" s="96">
        <v>10</v>
      </c>
      <c r="W33" s="96">
        <v>10</v>
      </c>
      <c r="X33" s="96">
        <v>10</v>
      </c>
      <c r="Y33" s="96">
        <v>10</v>
      </c>
      <c r="Z33" s="96">
        <v>10</v>
      </c>
      <c r="AA33" s="96">
        <v>5</v>
      </c>
      <c r="AB33" s="96">
        <v>10</v>
      </c>
      <c r="AC33" s="160">
        <f t="shared" si="3"/>
        <v>2</v>
      </c>
      <c r="AD33" s="148">
        <v>11.5</v>
      </c>
      <c r="AE33" s="135">
        <f t="shared" si="4"/>
        <v>27.316666666666666</v>
      </c>
      <c r="AF33" s="96"/>
      <c r="AG33" s="99"/>
      <c r="AH33" s="96"/>
      <c r="AI33" s="136"/>
      <c r="AJ33" s="90"/>
      <c r="AK33" s="90"/>
      <c r="AL33" s="90"/>
      <c r="AM33" s="90"/>
      <c r="AN33" s="90"/>
    </row>
    <row r="34" spans="1:40" ht="22.5" customHeight="1">
      <c r="A34" s="93">
        <v>27</v>
      </c>
      <c r="B34" s="108">
        <v>12017019167</v>
      </c>
      <c r="C34" s="114" t="s">
        <v>99</v>
      </c>
      <c r="D34" s="97">
        <v>6.5</v>
      </c>
      <c r="E34" s="97">
        <v>8</v>
      </c>
      <c r="F34" s="97">
        <v>4</v>
      </c>
      <c r="G34" s="97">
        <v>2</v>
      </c>
      <c r="H34" s="175">
        <v>0.2</v>
      </c>
      <c r="I34" s="96">
        <v>4</v>
      </c>
      <c r="J34" s="192">
        <f t="shared" si="0"/>
        <v>6.166666666666667</v>
      </c>
      <c r="K34" s="131">
        <v>1</v>
      </c>
      <c r="L34" s="96">
        <v>10</v>
      </c>
      <c r="M34" s="127"/>
      <c r="N34" s="96">
        <v>7</v>
      </c>
      <c r="O34" s="226"/>
      <c r="P34" s="160">
        <f t="shared" si="1"/>
        <v>0.3</v>
      </c>
      <c r="Q34" s="96">
        <v>9</v>
      </c>
      <c r="R34" s="142">
        <v>6</v>
      </c>
      <c r="S34" s="143"/>
      <c r="T34" s="144">
        <v>9</v>
      </c>
      <c r="U34" s="160">
        <f t="shared" si="2"/>
        <v>7.5</v>
      </c>
      <c r="V34" s="96">
        <v>10</v>
      </c>
      <c r="W34" s="96">
        <v>10</v>
      </c>
      <c r="X34" s="96">
        <v>10</v>
      </c>
      <c r="Y34" s="96">
        <v>10</v>
      </c>
      <c r="Z34" s="96">
        <v>10</v>
      </c>
      <c r="AA34" s="96">
        <v>10</v>
      </c>
      <c r="AB34" s="96">
        <v>10</v>
      </c>
      <c r="AC34" s="160">
        <f t="shared" si="3"/>
        <v>2</v>
      </c>
      <c r="AD34" s="148">
        <v>10.5</v>
      </c>
      <c r="AE34" s="135">
        <f t="shared" si="4"/>
        <v>26.466666666666669</v>
      </c>
      <c r="AF34" s="96"/>
      <c r="AG34" s="99"/>
      <c r="AH34" s="96"/>
      <c r="AI34" s="136"/>
      <c r="AJ34" s="90"/>
      <c r="AK34" s="90"/>
      <c r="AL34" s="90"/>
      <c r="AM34" s="90"/>
      <c r="AN34" s="90"/>
    </row>
    <row r="35" spans="1:40" ht="20.25" customHeight="1">
      <c r="A35" s="93">
        <v>28</v>
      </c>
      <c r="B35" s="108">
        <v>12017019168</v>
      </c>
      <c r="C35" s="111" t="s">
        <v>100</v>
      </c>
      <c r="D35" s="97">
        <v>7.5</v>
      </c>
      <c r="E35" s="97">
        <v>4.5</v>
      </c>
      <c r="F35" s="97">
        <v>4</v>
      </c>
      <c r="G35" s="175">
        <v>1</v>
      </c>
      <c r="H35" s="127"/>
      <c r="I35" s="127"/>
      <c r="J35" s="192">
        <f t="shared" si="0"/>
        <v>5.333333333333333</v>
      </c>
      <c r="K35" s="131">
        <v>1</v>
      </c>
      <c r="L35" s="96">
        <v>0</v>
      </c>
      <c r="M35" s="96">
        <v>2</v>
      </c>
      <c r="N35" s="96"/>
      <c r="O35" s="226"/>
      <c r="P35" s="160">
        <f t="shared" si="1"/>
        <v>0.3</v>
      </c>
      <c r="Q35" s="96">
        <v>8</v>
      </c>
      <c r="R35" s="143"/>
      <c r="S35" s="144">
        <v>7</v>
      </c>
      <c r="T35" s="143"/>
      <c r="U35" s="160">
        <f t="shared" si="2"/>
        <v>4</v>
      </c>
      <c r="V35" s="127"/>
      <c r="W35" s="96">
        <v>10</v>
      </c>
      <c r="X35" s="96">
        <v>10</v>
      </c>
      <c r="Y35" s="96">
        <v>10</v>
      </c>
      <c r="Z35" s="127"/>
      <c r="AA35" s="127"/>
      <c r="AB35" s="127"/>
      <c r="AC35" s="160">
        <f t="shared" si="3"/>
        <v>1</v>
      </c>
      <c r="AD35" s="148">
        <v>6.5</v>
      </c>
      <c r="AE35" s="135">
        <f t="shared" si="4"/>
        <v>17.133333333333333</v>
      </c>
      <c r="AF35" s="96"/>
      <c r="AG35" s="99"/>
      <c r="AH35" s="96"/>
      <c r="AI35" s="136"/>
      <c r="AJ35" s="90"/>
      <c r="AK35" s="90"/>
      <c r="AL35" s="90"/>
      <c r="AM35" s="90"/>
      <c r="AN35" s="90"/>
    </row>
    <row r="36" spans="1:40" ht="22.5" customHeight="1">
      <c r="A36" s="102">
        <v>29</v>
      </c>
      <c r="B36" s="108">
        <v>12017019177</v>
      </c>
      <c r="C36" s="114" t="s">
        <v>101</v>
      </c>
      <c r="D36" s="96">
        <v>9.5</v>
      </c>
      <c r="E36" s="98">
        <v>8</v>
      </c>
      <c r="F36" s="96">
        <v>8</v>
      </c>
      <c r="G36" s="96">
        <v>5</v>
      </c>
      <c r="H36" s="96">
        <v>7.5</v>
      </c>
      <c r="I36" s="96">
        <v>4</v>
      </c>
      <c r="J36" s="192">
        <f t="shared" si="0"/>
        <v>8.5</v>
      </c>
      <c r="K36" s="133">
        <v>7</v>
      </c>
      <c r="L36" s="96">
        <v>10</v>
      </c>
      <c r="M36" s="96">
        <v>3</v>
      </c>
      <c r="N36" s="96"/>
      <c r="O36" s="226"/>
      <c r="P36" s="160">
        <f t="shared" si="1"/>
        <v>2.1</v>
      </c>
      <c r="Q36" s="96">
        <v>9</v>
      </c>
      <c r="R36" s="142">
        <v>10</v>
      </c>
      <c r="S36" s="144">
        <v>10</v>
      </c>
      <c r="T36" s="144">
        <v>9</v>
      </c>
      <c r="U36" s="160">
        <f t="shared" si="2"/>
        <v>9.5</v>
      </c>
      <c r="V36" s="96">
        <v>5</v>
      </c>
      <c r="W36" s="96">
        <v>10</v>
      </c>
      <c r="X36" s="96">
        <v>10</v>
      </c>
      <c r="Y36" s="96">
        <v>10</v>
      </c>
      <c r="Z36" s="96">
        <v>10</v>
      </c>
      <c r="AA36" s="96">
        <v>10</v>
      </c>
      <c r="AB36" s="96">
        <v>10</v>
      </c>
      <c r="AC36" s="160">
        <f t="shared" si="3"/>
        <v>1.5</v>
      </c>
      <c r="AD36" s="148">
        <v>13.5</v>
      </c>
      <c r="AE36" s="135">
        <f t="shared" si="4"/>
        <v>35.1</v>
      </c>
      <c r="AF36" s="96"/>
      <c r="AG36" s="96"/>
      <c r="AH36" s="99"/>
      <c r="AI36" s="96"/>
      <c r="AJ36" s="90"/>
      <c r="AK36" s="90"/>
      <c r="AL36" s="90"/>
      <c r="AM36" s="90"/>
      <c r="AN36" s="90"/>
    </row>
    <row r="37" spans="1:40" ht="20.25" customHeight="1">
      <c r="A37" s="102">
        <v>30</v>
      </c>
      <c r="B37" s="104">
        <v>12017019178</v>
      </c>
      <c r="C37" s="105" t="s">
        <v>102</v>
      </c>
      <c r="D37" s="96">
        <v>5.5</v>
      </c>
      <c r="E37" s="98">
        <v>4</v>
      </c>
      <c r="F37" s="127"/>
      <c r="G37" s="96">
        <v>0</v>
      </c>
      <c r="H37" s="96">
        <v>2.5</v>
      </c>
      <c r="I37" s="96">
        <v>3</v>
      </c>
      <c r="J37" s="192">
        <f t="shared" si="0"/>
        <v>3.1666666666666665</v>
      </c>
      <c r="K37" s="159"/>
      <c r="L37" s="96">
        <v>8</v>
      </c>
      <c r="M37" s="96">
        <v>3</v>
      </c>
      <c r="N37" s="96"/>
      <c r="O37" s="226"/>
      <c r="P37" s="160">
        <f t="shared" si="1"/>
        <v>0</v>
      </c>
      <c r="Q37" s="96">
        <v>8</v>
      </c>
      <c r="R37" s="143"/>
      <c r="S37" s="197"/>
      <c r="T37" s="143"/>
      <c r="U37" s="160">
        <f t="shared" si="2"/>
        <v>4</v>
      </c>
      <c r="V37" s="96">
        <v>10</v>
      </c>
      <c r="W37" s="96">
        <v>10</v>
      </c>
      <c r="X37" s="171">
        <v>10</v>
      </c>
      <c r="Y37" s="96">
        <v>10</v>
      </c>
      <c r="Z37" s="127"/>
      <c r="AA37" s="127"/>
      <c r="AB37" s="96">
        <v>10</v>
      </c>
      <c r="AC37" s="160">
        <f t="shared" si="3"/>
        <v>2</v>
      </c>
      <c r="AD37" s="148">
        <v>11</v>
      </c>
      <c r="AE37" s="135">
        <f t="shared" si="4"/>
        <v>20.166666666666664</v>
      </c>
      <c r="AF37" s="96"/>
      <c r="AG37" s="96"/>
      <c r="AH37" s="99"/>
      <c r="AI37" s="96"/>
      <c r="AJ37" s="90"/>
      <c r="AK37" s="90"/>
      <c r="AL37" s="90"/>
      <c r="AM37" s="90"/>
      <c r="AN37" s="90"/>
    </row>
    <row r="38" spans="1:40" ht="21" customHeight="1">
      <c r="A38" s="102">
        <v>31</v>
      </c>
      <c r="B38" s="104">
        <v>12017019187</v>
      </c>
      <c r="C38" s="106" t="s">
        <v>103</v>
      </c>
      <c r="D38" s="127"/>
      <c r="E38" s="98">
        <v>5</v>
      </c>
      <c r="F38" s="96">
        <v>4</v>
      </c>
      <c r="G38" s="127"/>
      <c r="H38" s="96">
        <v>2.5</v>
      </c>
      <c r="I38" s="127"/>
      <c r="J38" s="192">
        <f t="shared" si="0"/>
        <v>3</v>
      </c>
      <c r="K38" s="133">
        <v>0</v>
      </c>
      <c r="L38" s="96">
        <v>0</v>
      </c>
      <c r="M38" s="127"/>
      <c r="N38" s="96"/>
      <c r="O38" s="226"/>
      <c r="P38" s="160">
        <f t="shared" si="1"/>
        <v>0</v>
      </c>
      <c r="Q38" s="96">
        <v>10</v>
      </c>
      <c r="R38" s="142">
        <v>10</v>
      </c>
      <c r="S38" s="144">
        <v>10</v>
      </c>
      <c r="T38" s="144">
        <v>10</v>
      </c>
      <c r="U38" s="160">
        <f t="shared" si="2"/>
        <v>10</v>
      </c>
      <c r="V38" s="127"/>
      <c r="W38" s="96">
        <v>10</v>
      </c>
      <c r="X38" s="96">
        <v>10</v>
      </c>
      <c r="Y38" s="127"/>
      <c r="Z38" s="127"/>
      <c r="AA38" s="127"/>
      <c r="AB38" s="96">
        <v>10</v>
      </c>
      <c r="AC38" s="160">
        <f t="shared" si="3"/>
        <v>1</v>
      </c>
      <c r="AD38" s="148">
        <v>17.5</v>
      </c>
      <c r="AE38" s="135">
        <f t="shared" si="4"/>
        <v>31.5</v>
      </c>
      <c r="AF38" s="96"/>
      <c r="AG38" s="96"/>
      <c r="AH38" s="99"/>
      <c r="AI38" s="96"/>
      <c r="AJ38" s="90"/>
      <c r="AK38" s="90"/>
      <c r="AL38" s="90"/>
      <c r="AM38" s="90"/>
      <c r="AN38" s="90"/>
    </row>
    <row r="39" spans="1:40" ht="25.5" customHeight="1">
      <c r="A39" s="102">
        <v>32</v>
      </c>
      <c r="B39" s="104">
        <v>12017019188</v>
      </c>
      <c r="C39" s="107" t="s">
        <v>104</v>
      </c>
      <c r="D39" s="96">
        <v>8</v>
      </c>
      <c r="E39" s="98">
        <v>3</v>
      </c>
      <c r="F39" s="96">
        <v>2</v>
      </c>
      <c r="G39" s="96">
        <v>2</v>
      </c>
      <c r="H39" s="127"/>
      <c r="I39" s="96">
        <v>1</v>
      </c>
      <c r="J39" s="192">
        <f t="shared" ref="J39:J56" si="6">(D39+E39+F39)/3</f>
        <v>4.333333333333333</v>
      </c>
      <c r="K39" s="133">
        <v>4</v>
      </c>
      <c r="L39" s="96">
        <v>0</v>
      </c>
      <c r="M39" s="96">
        <v>2</v>
      </c>
      <c r="N39" s="96">
        <v>0</v>
      </c>
      <c r="O39" s="226"/>
      <c r="P39" s="160">
        <f t="shared" ref="P39:P56" si="7">K39*(3/10)</f>
        <v>1.2</v>
      </c>
      <c r="Q39" s="96">
        <v>8</v>
      </c>
      <c r="R39" s="143"/>
      <c r="S39" s="143"/>
      <c r="T39" s="143"/>
      <c r="U39" s="160">
        <f t="shared" ref="U39:U56" si="8">(Q39+R39)/2</f>
        <v>4</v>
      </c>
      <c r="V39" s="127"/>
      <c r="W39" s="96">
        <v>10</v>
      </c>
      <c r="X39" s="96">
        <v>10</v>
      </c>
      <c r="Y39" s="96">
        <v>10</v>
      </c>
      <c r="Z39" s="96">
        <v>10</v>
      </c>
      <c r="AA39" s="96">
        <v>10</v>
      </c>
      <c r="AB39" s="96">
        <v>10</v>
      </c>
      <c r="AC39" s="160">
        <f t="shared" ref="AC39:AC56" si="9">((V39+W39)/2)*(2/10)</f>
        <v>1</v>
      </c>
      <c r="AD39" s="148">
        <v>8.5</v>
      </c>
      <c r="AE39" s="135">
        <f t="shared" ref="AE39:AE56" si="10">J39+P39+U39+AC39+AD39</f>
        <v>19.033333333333331</v>
      </c>
      <c r="AF39" s="96"/>
      <c r="AG39" s="96"/>
      <c r="AH39" s="99"/>
      <c r="AI39" s="96"/>
      <c r="AJ39" s="90"/>
      <c r="AK39" s="90"/>
      <c r="AL39" s="90"/>
      <c r="AM39" s="90"/>
      <c r="AN39" s="90"/>
    </row>
    <row r="40" spans="1:40" ht="23.25" customHeight="1">
      <c r="A40" s="102">
        <v>33</v>
      </c>
      <c r="B40" s="104">
        <v>12017019197</v>
      </c>
      <c r="C40" s="112" t="s">
        <v>105</v>
      </c>
      <c r="D40" s="96">
        <v>7.5</v>
      </c>
      <c r="E40" s="98">
        <v>6</v>
      </c>
      <c r="F40" s="96">
        <v>10</v>
      </c>
      <c r="G40" s="96">
        <v>3</v>
      </c>
      <c r="H40" s="96">
        <v>4</v>
      </c>
      <c r="I40" s="96">
        <v>4</v>
      </c>
      <c r="J40" s="192">
        <f t="shared" si="6"/>
        <v>7.833333333333333</v>
      </c>
      <c r="K40" s="159"/>
      <c r="L40" s="96">
        <v>0</v>
      </c>
      <c r="M40" s="96">
        <v>3</v>
      </c>
      <c r="N40" s="96"/>
      <c r="O40" s="226"/>
      <c r="P40" s="160">
        <f t="shared" si="7"/>
        <v>0</v>
      </c>
      <c r="Q40" s="96">
        <v>8</v>
      </c>
      <c r="R40" s="142">
        <v>7</v>
      </c>
      <c r="S40" s="197"/>
      <c r="T40" s="143"/>
      <c r="U40" s="160">
        <f t="shared" si="8"/>
        <v>7.5</v>
      </c>
      <c r="V40" s="127"/>
      <c r="W40" s="96">
        <v>10</v>
      </c>
      <c r="X40" s="171">
        <v>10</v>
      </c>
      <c r="Y40" s="96">
        <v>10</v>
      </c>
      <c r="Z40" s="127"/>
      <c r="AA40" s="96">
        <v>10</v>
      </c>
      <c r="AB40" s="127"/>
      <c r="AC40" s="160">
        <f t="shared" si="9"/>
        <v>1</v>
      </c>
      <c r="AD40" s="148">
        <v>14</v>
      </c>
      <c r="AE40" s="135">
        <f t="shared" si="10"/>
        <v>30.333333333333332</v>
      </c>
      <c r="AF40" s="96"/>
      <c r="AG40" s="96"/>
      <c r="AH40" s="99"/>
      <c r="AI40" s="96"/>
      <c r="AJ40" s="90"/>
      <c r="AK40" s="90"/>
      <c r="AL40" s="90"/>
      <c r="AM40" s="90"/>
      <c r="AN40" s="90"/>
    </row>
    <row r="41" spans="1:40" ht="21" customHeight="1">
      <c r="A41" s="102">
        <v>34</v>
      </c>
      <c r="B41" s="104">
        <v>12017019198</v>
      </c>
      <c r="C41" s="112" t="s">
        <v>106</v>
      </c>
      <c r="D41" s="96">
        <v>7</v>
      </c>
      <c r="E41" s="98">
        <v>4</v>
      </c>
      <c r="F41" s="96">
        <v>4</v>
      </c>
      <c r="G41" s="96">
        <v>1</v>
      </c>
      <c r="H41" s="127"/>
      <c r="I41" s="96">
        <v>4</v>
      </c>
      <c r="J41" s="192">
        <f t="shared" si="6"/>
        <v>5</v>
      </c>
      <c r="K41" s="133">
        <v>1</v>
      </c>
      <c r="L41" s="96">
        <v>0</v>
      </c>
      <c r="M41" s="96">
        <v>3</v>
      </c>
      <c r="N41" s="96"/>
      <c r="O41" s="226"/>
      <c r="P41" s="160">
        <f t="shared" si="7"/>
        <v>0.3</v>
      </c>
      <c r="Q41" s="96">
        <v>7</v>
      </c>
      <c r="R41" s="144">
        <v>3</v>
      </c>
      <c r="S41" s="144">
        <v>3</v>
      </c>
      <c r="T41" s="143"/>
      <c r="U41" s="160">
        <f t="shared" si="8"/>
        <v>5</v>
      </c>
      <c r="V41" s="96">
        <v>10</v>
      </c>
      <c r="W41" s="96">
        <v>10</v>
      </c>
      <c r="X41" s="96">
        <v>10</v>
      </c>
      <c r="Y41" s="96">
        <v>10</v>
      </c>
      <c r="Z41" s="96">
        <v>10</v>
      </c>
      <c r="AA41" s="127"/>
      <c r="AB41" s="96">
        <v>10</v>
      </c>
      <c r="AC41" s="160">
        <f t="shared" si="9"/>
        <v>2</v>
      </c>
      <c r="AD41" s="148">
        <v>8.5</v>
      </c>
      <c r="AE41" s="135">
        <f t="shared" si="10"/>
        <v>20.8</v>
      </c>
      <c r="AF41" s="96"/>
      <c r="AG41" s="96"/>
      <c r="AH41" s="99"/>
      <c r="AI41" s="96"/>
      <c r="AJ41" s="90"/>
      <c r="AK41" s="90"/>
      <c r="AL41" s="90"/>
      <c r="AM41" s="90"/>
      <c r="AN41" s="90"/>
    </row>
    <row r="42" spans="1:40" s="101" customFormat="1" ht="21" customHeight="1">
      <c r="A42" s="102">
        <v>35</v>
      </c>
      <c r="B42" s="104">
        <v>12017019207</v>
      </c>
      <c r="C42" s="103" t="s">
        <v>107</v>
      </c>
      <c r="D42" s="96">
        <v>4.5</v>
      </c>
      <c r="E42" s="98">
        <v>3</v>
      </c>
      <c r="F42" s="96">
        <v>2</v>
      </c>
      <c r="G42" s="96">
        <v>1</v>
      </c>
      <c r="H42" s="127"/>
      <c r="I42" s="96">
        <v>0</v>
      </c>
      <c r="J42" s="192">
        <f t="shared" si="6"/>
        <v>3.1666666666666665</v>
      </c>
      <c r="K42" s="133">
        <v>0</v>
      </c>
      <c r="L42" s="96">
        <v>0</v>
      </c>
      <c r="M42" s="96">
        <v>0</v>
      </c>
      <c r="N42" s="96"/>
      <c r="O42" s="226"/>
      <c r="P42" s="160">
        <f t="shared" si="7"/>
        <v>0</v>
      </c>
      <c r="Q42" s="96">
        <v>9</v>
      </c>
      <c r="R42" s="144">
        <v>7</v>
      </c>
      <c r="S42" s="143"/>
      <c r="T42" s="144">
        <v>8</v>
      </c>
      <c r="U42" s="160">
        <f t="shared" si="8"/>
        <v>8</v>
      </c>
      <c r="V42" s="96">
        <v>10</v>
      </c>
      <c r="W42" s="96">
        <v>10</v>
      </c>
      <c r="X42" s="96">
        <v>10</v>
      </c>
      <c r="Y42" s="127"/>
      <c r="Z42" s="96">
        <v>7</v>
      </c>
      <c r="AA42" s="96">
        <v>10</v>
      </c>
      <c r="AB42" s="96">
        <v>10</v>
      </c>
      <c r="AC42" s="160">
        <f t="shared" si="9"/>
        <v>2</v>
      </c>
      <c r="AD42" s="148">
        <v>5.5</v>
      </c>
      <c r="AE42" s="135">
        <f t="shared" si="10"/>
        <v>18.666666666666664</v>
      </c>
      <c r="AF42" s="96"/>
      <c r="AG42" s="96"/>
      <c r="AH42" s="99"/>
      <c r="AI42" s="96"/>
      <c r="AJ42" s="100"/>
      <c r="AK42" s="100"/>
      <c r="AL42" s="100"/>
      <c r="AM42" s="100"/>
      <c r="AN42" s="100"/>
    </row>
    <row r="43" spans="1:40" ht="21" customHeight="1">
      <c r="A43" s="102">
        <v>36</v>
      </c>
      <c r="B43" s="108">
        <v>12017019208</v>
      </c>
      <c r="C43" s="111" t="s">
        <v>108</v>
      </c>
      <c r="D43" s="96">
        <v>3.5</v>
      </c>
      <c r="E43" s="98">
        <v>2</v>
      </c>
      <c r="F43" s="127"/>
      <c r="G43" s="96">
        <v>0</v>
      </c>
      <c r="H43" s="127"/>
      <c r="I43" s="96">
        <v>3</v>
      </c>
      <c r="J43" s="192">
        <f t="shared" si="6"/>
        <v>1.8333333333333333</v>
      </c>
      <c r="K43" s="133">
        <v>0</v>
      </c>
      <c r="L43" s="96">
        <v>0</v>
      </c>
      <c r="M43" s="96">
        <v>3</v>
      </c>
      <c r="N43" s="96">
        <v>1</v>
      </c>
      <c r="O43" s="226"/>
      <c r="P43" s="160">
        <f t="shared" si="7"/>
        <v>0</v>
      </c>
      <c r="Q43" s="96">
        <v>9</v>
      </c>
      <c r="R43" s="142">
        <v>9</v>
      </c>
      <c r="S43" s="143"/>
      <c r="T43" s="144">
        <v>9</v>
      </c>
      <c r="U43" s="160">
        <f t="shared" si="8"/>
        <v>9</v>
      </c>
      <c r="V43" s="96">
        <v>10</v>
      </c>
      <c r="W43" s="96">
        <v>10</v>
      </c>
      <c r="X43" s="96">
        <v>10</v>
      </c>
      <c r="Y43" s="96">
        <v>10</v>
      </c>
      <c r="Z43" s="96">
        <v>10</v>
      </c>
      <c r="AA43" s="127"/>
      <c r="AB43" s="96">
        <v>10</v>
      </c>
      <c r="AC43" s="160">
        <f t="shared" si="9"/>
        <v>2</v>
      </c>
      <c r="AD43" s="148">
        <v>10.5</v>
      </c>
      <c r="AE43" s="135">
        <f t="shared" si="10"/>
        <v>23.333333333333336</v>
      </c>
      <c r="AF43" s="96"/>
      <c r="AG43" s="96"/>
      <c r="AH43" s="99"/>
      <c r="AI43" s="96"/>
      <c r="AJ43" s="90"/>
      <c r="AK43" s="90"/>
      <c r="AL43" s="90"/>
      <c r="AM43" s="90"/>
      <c r="AN43" s="90"/>
    </row>
    <row r="44" spans="1:40" ht="20.25" customHeight="1">
      <c r="A44" s="102">
        <v>37</v>
      </c>
      <c r="B44" s="104">
        <v>12017019217</v>
      </c>
      <c r="C44" s="105" t="s">
        <v>109</v>
      </c>
      <c r="D44" s="127"/>
      <c r="E44" s="128"/>
      <c r="F44" s="127"/>
      <c r="G44" s="172"/>
      <c r="H44" s="127"/>
      <c r="I44" s="127"/>
      <c r="J44" s="192">
        <f t="shared" si="6"/>
        <v>0</v>
      </c>
      <c r="K44" s="159"/>
      <c r="L44" s="127"/>
      <c r="M44" s="127"/>
      <c r="N44" s="96"/>
      <c r="O44" s="226"/>
      <c r="P44" s="160">
        <f t="shared" si="7"/>
        <v>0</v>
      </c>
      <c r="Q44" s="127"/>
      <c r="R44" s="143"/>
      <c r="S44" s="197"/>
      <c r="T44" s="143"/>
      <c r="U44" s="160">
        <f t="shared" si="8"/>
        <v>0</v>
      </c>
      <c r="V44" s="127"/>
      <c r="W44" s="127"/>
      <c r="X44" s="127"/>
      <c r="Y44" s="127"/>
      <c r="Z44" s="127"/>
      <c r="AA44" s="127"/>
      <c r="AB44" s="127"/>
      <c r="AC44" s="160">
        <f t="shared" si="9"/>
        <v>0</v>
      </c>
      <c r="AD44" s="127"/>
      <c r="AE44" s="135">
        <f t="shared" si="10"/>
        <v>0</v>
      </c>
      <c r="AF44" s="96"/>
      <c r="AG44" s="96"/>
      <c r="AH44" s="99"/>
      <c r="AI44" s="96"/>
      <c r="AJ44" s="90"/>
      <c r="AK44" s="90"/>
      <c r="AL44" s="90"/>
      <c r="AM44" s="90"/>
      <c r="AN44" s="90"/>
    </row>
    <row r="45" spans="1:40" ht="21" customHeight="1">
      <c r="A45" s="102">
        <v>38</v>
      </c>
      <c r="B45" s="104">
        <v>12017019218</v>
      </c>
      <c r="C45" s="105" t="s">
        <v>110</v>
      </c>
      <c r="D45" s="96">
        <v>5.5</v>
      </c>
      <c r="E45" s="98">
        <v>6.5</v>
      </c>
      <c r="F45" s="96">
        <v>6</v>
      </c>
      <c r="G45" s="96">
        <v>4</v>
      </c>
      <c r="H45" s="96">
        <v>1.2</v>
      </c>
      <c r="I45" s="127"/>
      <c r="J45" s="192">
        <f t="shared" si="6"/>
        <v>6</v>
      </c>
      <c r="K45" s="159"/>
      <c r="L45" s="96">
        <v>0</v>
      </c>
      <c r="M45" s="96">
        <v>3</v>
      </c>
      <c r="N45" s="96">
        <v>6</v>
      </c>
      <c r="O45" s="226"/>
      <c r="P45" s="160">
        <f t="shared" si="7"/>
        <v>0</v>
      </c>
      <c r="Q45" s="96">
        <v>9</v>
      </c>
      <c r="R45" s="142">
        <v>9</v>
      </c>
      <c r="S45" s="144">
        <v>10</v>
      </c>
      <c r="T45" s="144">
        <v>10</v>
      </c>
      <c r="U45" s="160">
        <f t="shared" si="8"/>
        <v>9</v>
      </c>
      <c r="V45" s="127"/>
      <c r="W45" s="96">
        <v>10</v>
      </c>
      <c r="X45" s="96">
        <v>10</v>
      </c>
      <c r="Y45" s="127"/>
      <c r="Z45" s="96">
        <v>10</v>
      </c>
      <c r="AA45" s="96">
        <v>10</v>
      </c>
      <c r="AB45" s="96">
        <v>10</v>
      </c>
      <c r="AC45" s="160">
        <f t="shared" si="9"/>
        <v>1</v>
      </c>
      <c r="AD45" s="148">
        <v>7</v>
      </c>
      <c r="AE45" s="135">
        <f t="shared" si="10"/>
        <v>23</v>
      </c>
      <c r="AF45" s="96"/>
      <c r="AG45" s="96"/>
      <c r="AH45" s="99"/>
      <c r="AI45" s="96"/>
      <c r="AJ45" s="90"/>
      <c r="AK45" s="90"/>
      <c r="AL45" s="90"/>
      <c r="AM45" s="90"/>
      <c r="AN45" s="90"/>
    </row>
    <row r="46" spans="1:40" ht="20.25" customHeight="1">
      <c r="A46" s="102">
        <v>39</v>
      </c>
      <c r="B46" s="104">
        <v>12017019227</v>
      </c>
      <c r="C46" s="107" t="s">
        <v>111</v>
      </c>
      <c r="D46" s="96">
        <v>9.5</v>
      </c>
      <c r="E46" s="98">
        <v>5</v>
      </c>
      <c r="F46" s="96">
        <v>4.5</v>
      </c>
      <c r="G46" s="96">
        <v>4</v>
      </c>
      <c r="H46" s="96">
        <v>0</v>
      </c>
      <c r="I46" s="96">
        <v>0</v>
      </c>
      <c r="J46" s="192">
        <f t="shared" si="6"/>
        <v>6.333333333333333</v>
      </c>
      <c r="K46" s="133">
        <v>3</v>
      </c>
      <c r="L46" s="96">
        <v>0</v>
      </c>
      <c r="M46" s="96">
        <v>3</v>
      </c>
      <c r="N46" s="96"/>
      <c r="O46" s="226"/>
      <c r="P46" s="160">
        <f t="shared" si="7"/>
        <v>0.89999999999999991</v>
      </c>
      <c r="Q46" s="96">
        <v>9</v>
      </c>
      <c r="R46" s="142">
        <v>7</v>
      </c>
      <c r="S46" s="144">
        <v>2</v>
      </c>
      <c r="T46" s="143"/>
      <c r="U46" s="160">
        <f t="shared" si="8"/>
        <v>8</v>
      </c>
      <c r="V46" s="127"/>
      <c r="W46" s="96">
        <v>10</v>
      </c>
      <c r="X46" s="96">
        <v>10</v>
      </c>
      <c r="Y46" s="96">
        <v>10</v>
      </c>
      <c r="Z46" s="127"/>
      <c r="AA46" s="96">
        <v>10</v>
      </c>
      <c r="AB46" s="127"/>
      <c r="AC46" s="160">
        <f t="shared" si="9"/>
        <v>1</v>
      </c>
      <c r="AD46" s="148">
        <v>7.5</v>
      </c>
      <c r="AE46" s="135">
        <f t="shared" si="10"/>
        <v>23.733333333333334</v>
      </c>
      <c r="AF46" s="96"/>
      <c r="AG46" s="96"/>
      <c r="AH46" s="99"/>
      <c r="AI46" s="96"/>
      <c r="AJ46" s="90"/>
      <c r="AK46" s="90"/>
      <c r="AL46" s="90"/>
      <c r="AM46" s="90"/>
      <c r="AN46" s="90"/>
    </row>
    <row r="47" spans="1:40" ht="20.25" customHeight="1">
      <c r="A47" s="102">
        <v>40</v>
      </c>
      <c r="B47" s="104">
        <v>12017019228</v>
      </c>
      <c r="C47" s="113" t="s">
        <v>112</v>
      </c>
      <c r="D47" s="96">
        <v>4.5</v>
      </c>
      <c r="E47" s="98">
        <v>8</v>
      </c>
      <c r="F47" s="96">
        <v>4</v>
      </c>
      <c r="G47" s="96">
        <v>0</v>
      </c>
      <c r="H47" s="96">
        <v>0.2</v>
      </c>
      <c r="I47" s="96">
        <v>2</v>
      </c>
      <c r="J47" s="192">
        <f t="shared" si="6"/>
        <v>5.5</v>
      </c>
      <c r="K47" s="133">
        <v>1</v>
      </c>
      <c r="L47" s="127"/>
      <c r="M47" s="96">
        <v>3</v>
      </c>
      <c r="N47" s="96"/>
      <c r="O47" s="226"/>
      <c r="P47" s="160">
        <f t="shared" si="7"/>
        <v>0.3</v>
      </c>
      <c r="Q47" s="96">
        <v>5</v>
      </c>
      <c r="R47" s="142">
        <v>7</v>
      </c>
      <c r="S47" s="143"/>
      <c r="T47" s="143"/>
      <c r="U47" s="160">
        <f t="shared" si="8"/>
        <v>6</v>
      </c>
      <c r="V47" s="96">
        <v>10</v>
      </c>
      <c r="W47" s="96">
        <v>10</v>
      </c>
      <c r="X47" s="96">
        <v>5</v>
      </c>
      <c r="Y47" s="127"/>
      <c r="Z47" s="96">
        <v>5</v>
      </c>
      <c r="AA47" s="96">
        <v>7</v>
      </c>
      <c r="AB47" s="96">
        <v>10</v>
      </c>
      <c r="AC47" s="160">
        <f t="shared" si="9"/>
        <v>2</v>
      </c>
      <c r="AD47" s="148">
        <v>13</v>
      </c>
      <c r="AE47" s="135">
        <f t="shared" si="10"/>
        <v>26.8</v>
      </c>
      <c r="AF47" s="96"/>
      <c r="AG47" s="96"/>
      <c r="AH47" s="99"/>
      <c r="AI47" s="96"/>
      <c r="AJ47" s="90"/>
      <c r="AK47" s="90"/>
      <c r="AL47" s="90"/>
      <c r="AM47" s="90"/>
      <c r="AN47" s="90"/>
    </row>
    <row r="48" spans="1:40" ht="20.25" customHeight="1">
      <c r="A48" s="102">
        <v>41</v>
      </c>
      <c r="B48" s="108">
        <v>12017019238</v>
      </c>
      <c r="C48" s="122" t="s">
        <v>113</v>
      </c>
      <c r="D48" s="96">
        <v>4</v>
      </c>
      <c r="E48" s="98">
        <v>2.5</v>
      </c>
      <c r="F48" s="96">
        <v>5.5</v>
      </c>
      <c r="G48" s="96">
        <v>3</v>
      </c>
      <c r="H48" s="127"/>
      <c r="I48" s="96">
        <v>4</v>
      </c>
      <c r="J48" s="192">
        <f t="shared" si="6"/>
        <v>4</v>
      </c>
      <c r="K48" s="133">
        <v>0</v>
      </c>
      <c r="L48" s="96">
        <v>0</v>
      </c>
      <c r="M48" s="96">
        <v>2</v>
      </c>
      <c r="N48" s="96"/>
      <c r="O48" s="226"/>
      <c r="P48" s="160">
        <f t="shared" si="7"/>
        <v>0</v>
      </c>
      <c r="Q48" s="96">
        <v>9</v>
      </c>
      <c r="R48" s="142">
        <v>7</v>
      </c>
      <c r="S48" s="144">
        <v>9</v>
      </c>
      <c r="T48" s="143"/>
      <c r="U48" s="160">
        <f t="shared" si="8"/>
        <v>8</v>
      </c>
      <c r="V48" s="127"/>
      <c r="W48" s="96">
        <v>10</v>
      </c>
      <c r="X48" s="96">
        <v>10</v>
      </c>
      <c r="Y48" s="96">
        <v>10</v>
      </c>
      <c r="Z48" s="96">
        <v>8</v>
      </c>
      <c r="AA48" s="96">
        <v>10</v>
      </c>
      <c r="AB48" s="96">
        <v>10</v>
      </c>
      <c r="AC48" s="160">
        <f t="shared" si="9"/>
        <v>1</v>
      </c>
      <c r="AD48" s="148">
        <v>15</v>
      </c>
      <c r="AE48" s="135">
        <f t="shared" si="10"/>
        <v>28</v>
      </c>
      <c r="AF48" s="96"/>
      <c r="AG48" s="96"/>
      <c r="AH48" s="99"/>
      <c r="AI48" s="96"/>
      <c r="AJ48" s="90"/>
      <c r="AK48" s="90"/>
      <c r="AL48" s="90"/>
      <c r="AM48" s="90"/>
      <c r="AN48" s="90"/>
    </row>
    <row r="49" spans="1:42" ht="20.25" customHeight="1">
      <c r="A49" s="102">
        <v>43</v>
      </c>
      <c r="B49" s="108">
        <v>101519089</v>
      </c>
      <c r="C49" s="122" t="s">
        <v>114</v>
      </c>
      <c r="D49" s="127"/>
      <c r="E49" s="128"/>
      <c r="F49" s="96">
        <v>2.5</v>
      </c>
      <c r="G49" s="96">
        <v>0</v>
      </c>
      <c r="H49" s="96">
        <v>0</v>
      </c>
      <c r="I49" s="127"/>
      <c r="J49" s="192">
        <f t="shared" si="6"/>
        <v>0.83333333333333337</v>
      </c>
      <c r="K49" s="133">
        <v>2</v>
      </c>
      <c r="L49" s="96">
        <v>0</v>
      </c>
      <c r="M49" s="96">
        <v>3</v>
      </c>
      <c r="N49" s="96">
        <v>0</v>
      </c>
      <c r="O49" s="226"/>
      <c r="P49" s="160">
        <f t="shared" si="7"/>
        <v>0.6</v>
      </c>
      <c r="Q49" s="127"/>
      <c r="R49" s="142">
        <v>7</v>
      </c>
      <c r="S49" s="170">
        <v>7</v>
      </c>
      <c r="T49" s="143"/>
      <c r="U49" s="160">
        <f t="shared" si="8"/>
        <v>3.5</v>
      </c>
      <c r="V49" s="127"/>
      <c r="W49" s="127"/>
      <c r="X49" s="127"/>
      <c r="Y49" s="96">
        <v>10</v>
      </c>
      <c r="Z49" s="96">
        <v>10</v>
      </c>
      <c r="AA49" s="96">
        <v>10</v>
      </c>
      <c r="AB49" s="96">
        <v>5</v>
      </c>
      <c r="AC49" s="160">
        <f t="shared" si="9"/>
        <v>0</v>
      </c>
      <c r="AD49" s="148">
        <v>4</v>
      </c>
      <c r="AE49" s="135">
        <f t="shared" si="10"/>
        <v>8.9333333333333336</v>
      </c>
      <c r="AF49" s="96"/>
      <c r="AG49" s="96"/>
      <c r="AH49" s="99"/>
      <c r="AI49" s="96"/>
      <c r="AJ49" s="90"/>
      <c r="AK49" s="90"/>
      <c r="AL49" s="90"/>
      <c r="AM49" s="90"/>
      <c r="AN49" s="90"/>
    </row>
    <row r="50" spans="1:42" ht="20.25" customHeight="1">
      <c r="A50" s="102">
        <v>44</v>
      </c>
      <c r="B50" s="108">
        <v>101519110</v>
      </c>
      <c r="C50" s="111" t="s">
        <v>115</v>
      </c>
      <c r="D50" s="96">
        <v>6</v>
      </c>
      <c r="E50" s="98">
        <v>8</v>
      </c>
      <c r="F50" s="127"/>
      <c r="G50" s="127"/>
      <c r="H50" s="96">
        <v>1</v>
      </c>
      <c r="I50" s="127"/>
      <c r="J50" s="192">
        <f t="shared" si="6"/>
        <v>4.666666666666667</v>
      </c>
      <c r="K50" s="133">
        <v>1</v>
      </c>
      <c r="L50" s="96">
        <v>0</v>
      </c>
      <c r="M50" s="127"/>
      <c r="N50" s="96">
        <v>2</v>
      </c>
      <c r="O50" s="226"/>
      <c r="P50" s="160">
        <f t="shared" si="7"/>
        <v>0.3</v>
      </c>
      <c r="Q50" s="96">
        <v>7</v>
      </c>
      <c r="R50" s="143"/>
      <c r="S50" s="143"/>
      <c r="T50" s="143"/>
      <c r="U50" s="160">
        <f t="shared" si="8"/>
        <v>3.5</v>
      </c>
      <c r="V50" s="96">
        <v>10</v>
      </c>
      <c r="W50" s="96">
        <v>10</v>
      </c>
      <c r="X50" s="172"/>
      <c r="Y50" s="96">
        <v>10</v>
      </c>
      <c r="Z50" s="96">
        <v>10</v>
      </c>
      <c r="AA50" s="96">
        <v>10</v>
      </c>
      <c r="AB50" s="96">
        <v>10</v>
      </c>
      <c r="AC50" s="160">
        <f t="shared" si="9"/>
        <v>2</v>
      </c>
      <c r="AD50" s="148">
        <v>7.5</v>
      </c>
      <c r="AE50" s="135">
        <f t="shared" si="10"/>
        <v>17.966666666666669</v>
      </c>
      <c r="AF50" s="96"/>
      <c r="AG50" s="96"/>
      <c r="AH50" s="99"/>
      <c r="AI50" s="96"/>
      <c r="AJ50" s="90"/>
      <c r="AK50" s="90"/>
      <c r="AL50" s="90"/>
      <c r="AM50" s="90"/>
      <c r="AN50" s="90"/>
    </row>
    <row r="51" spans="1:42" ht="20.25" customHeight="1">
      <c r="A51" s="102">
        <v>45</v>
      </c>
      <c r="B51" s="108">
        <v>101519165</v>
      </c>
      <c r="C51" s="114" t="s">
        <v>122</v>
      </c>
      <c r="D51" s="96">
        <v>5</v>
      </c>
      <c r="E51" s="98">
        <v>8</v>
      </c>
      <c r="F51" s="96">
        <v>7.5</v>
      </c>
      <c r="G51" s="96">
        <v>7</v>
      </c>
      <c r="H51" s="127"/>
      <c r="I51" s="127"/>
      <c r="J51" s="192">
        <f t="shared" si="6"/>
        <v>6.833333333333333</v>
      </c>
      <c r="K51" s="133">
        <v>0</v>
      </c>
      <c r="L51" s="96">
        <v>0</v>
      </c>
      <c r="M51" s="127"/>
      <c r="N51" s="96"/>
      <c r="O51" s="226"/>
      <c r="P51" s="160">
        <f t="shared" si="7"/>
        <v>0</v>
      </c>
      <c r="Q51" s="96">
        <v>10</v>
      </c>
      <c r="R51" s="143"/>
      <c r="S51" s="144">
        <v>6</v>
      </c>
      <c r="T51" s="143"/>
      <c r="U51" s="160">
        <f t="shared" si="8"/>
        <v>5</v>
      </c>
      <c r="V51" s="96">
        <v>10</v>
      </c>
      <c r="W51" s="96">
        <v>10</v>
      </c>
      <c r="X51" s="127"/>
      <c r="Y51" s="96">
        <v>10</v>
      </c>
      <c r="Z51" s="96">
        <v>10</v>
      </c>
      <c r="AA51" s="127"/>
      <c r="AB51" s="127"/>
      <c r="AC51" s="160">
        <f t="shared" si="9"/>
        <v>2</v>
      </c>
      <c r="AD51" s="148">
        <v>6.5</v>
      </c>
      <c r="AE51" s="135">
        <f t="shared" si="10"/>
        <v>20.333333333333332</v>
      </c>
      <c r="AF51" s="96"/>
      <c r="AG51" s="96"/>
      <c r="AH51" s="99"/>
      <c r="AI51" s="96"/>
      <c r="AJ51" s="90"/>
      <c r="AK51" s="90"/>
      <c r="AL51" s="90"/>
      <c r="AM51" s="90"/>
      <c r="AN51" s="90"/>
    </row>
    <row r="52" spans="1:42" s="211" customFormat="1" ht="20.25" customHeight="1">
      <c r="A52" s="199">
        <v>47</v>
      </c>
      <c r="B52" s="200">
        <v>81220015</v>
      </c>
      <c r="C52" s="201" t="s">
        <v>116</v>
      </c>
      <c r="D52" s="202"/>
      <c r="E52" s="203">
        <v>8</v>
      </c>
      <c r="F52" s="202">
        <v>3</v>
      </c>
      <c r="G52" s="202">
        <v>2</v>
      </c>
      <c r="H52" s="202">
        <v>0.5</v>
      </c>
      <c r="I52" s="202">
        <v>1</v>
      </c>
      <c r="J52" s="204">
        <f t="shared" si="6"/>
        <v>3.6666666666666665</v>
      </c>
      <c r="K52" s="205">
        <v>2</v>
      </c>
      <c r="L52" s="202">
        <v>0</v>
      </c>
      <c r="M52" s="202">
        <v>3</v>
      </c>
      <c r="N52" s="232"/>
      <c r="O52" s="226"/>
      <c r="P52" s="206">
        <f t="shared" si="7"/>
        <v>0.6</v>
      </c>
      <c r="Q52" s="202">
        <v>9</v>
      </c>
      <c r="R52" s="207">
        <v>7</v>
      </c>
      <c r="S52" s="207">
        <v>8</v>
      </c>
      <c r="T52" s="207">
        <v>7</v>
      </c>
      <c r="U52" s="206">
        <f t="shared" si="8"/>
        <v>8</v>
      </c>
      <c r="V52" s="202">
        <v>10</v>
      </c>
      <c r="W52" s="202">
        <v>10</v>
      </c>
      <c r="X52" s="202"/>
      <c r="Y52" s="202">
        <v>10</v>
      </c>
      <c r="Z52" s="202"/>
      <c r="AA52" s="202">
        <v>10</v>
      </c>
      <c r="AB52" s="202">
        <v>10</v>
      </c>
      <c r="AC52" s="206">
        <f t="shared" si="9"/>
        <v>2</v>
      </c>
      <c r="AD52" s="202">
        <v>6</v>
      </c>
      <c r="AE52" s="208">
        <f t="shared" si="10"/>
        <v>20.266666666666666</v>
      </c>
      <c r="AF52" s="202"/>
      <c r="AG52" s="202"/>
      <c r="AH52" s="209"/>
      <c r="AI52" s="202"/>
      <c r="AJ52" s="210"/>
      <c r="AK52" s="210"/>
      <c r="AL52" s="210"/>
      <c r="AM52" s="210"/>
      <c r="AN52" s="210"/>
    </row>
    <row r="53" spans="1:42" s="211" customFormat="1" ht="20.25" customHeight="1">
      <c r="A53" s="199">
        <v>48</v>
      </c>
      <c r="B53" s="200">
        <v>111731014</v>
      </c>
      <c r="C53" s="212" t="s">
        <v>117</v>
      </c>
      <c r="D53" s="202">
        <v>4.5</v>
      </c>
      <c r="E53" s="203">
        <v>8</v>
      </c>
      <c r="F53" s="202">
        <v>1</v>
      </c>
      <c r="G53" s="202"/>
      <c r="H53" s="202"/>
      <c r="I53" s="202">
        <v>2</v>
      </c>
      <c r="J53" s="204">
        <f t="shared" si="6"/>
        <v>4.5</v>
      </c>
      <c r="K53" s="205"/>
      <c r="L53" s="202">
        <v>5</v>
      </c>
      <c r="M53" s="202">
        <v>6</v>
      </c>
      <c r="N53" s="232"/>
      <c r="O53" s="226"/>
      <c r="P53" s="206">
        <f t="shared" si="7"/>
        <v>0</v>
      </c>
      <c r="Q53" s="202"/>
      <c r="R53" s="207">
        <v>7</v>
      </c>
      <c r="S53" s="213"/>
      <c r="T53" s="207"/>
      <c r="U53" s="206">
        <f t="shared" si="8"/>
        <v>3.5</v>
      </c>
      <c r="V53" s="202">
        <v>10</v>
      </c>
      <c r="W53" s="202">
        <v>10</v>
      </c>
      <c r="X53" s="202">
        <v>10</v>
      </c>
      <c r="Y53" s="202">
        <v>10</v>
      </c>
      <c r="Z53" s="202"/>
      <c r="AA53" s="202"/>
      <c r="AB53" s="202"/>
      <c r="AC53" s="206">
        <f t="shared" si="9"/>
        <v>2</v>
      </c>
      <c r="AD53" s="202">
        <v>7</v>
      </c>
      <c r="AE53" s="208">
        <f t="shared" si="10"/>
        <v>17</v>
      </c>
      <c r="AF53" s="202"/>
      <c r="AG53" s="202"/>
      <c r="AH53" s="209"/>
      <c r="AI53" s="202"/>
      <c r="AJ53" s="210"/>
      <c r="AK53" s="210"/>
      <c r="AL53" s="210"/>
      <c r="AM53" s="210"/>
      <c r="AN53" s="210"/>
    </row>
    <row r="54" spans="1:42" ht="20.25" customHeight="1">
      <c r="A54" s="102">
        <v>50</v>
      </c>
      <c r="B54" s="108">
        <v>111619123</v>
      </c>
      <c r="C54" s="115" t="s">
        <v>118</v>
      </c>
      <c r="D54" s="96">
        <v>4.5</v>
      </c>
      <c r="E54" s="98">
        <v>7</v>
      </c>
      <c r="F54" s="96">
        <v>2.5</v>
      </c>
      <c r="G54" s="172"/>
      <c r="H54" s="127"/>
      <c r="I54" s="96">
        <v>2</v>
      </c>
      <c r="J54" s="192">
        <f t="shared" si="6"/>
        <v>4.666666666666667</v>
      </c>
      <c r="K54" s="159"/>
      <c r="L54" s="179">
        <v>0</v>
      </c>
      <c r="M54" s="96">
        <v>3</v>
      </c>
      <c r="N54" s="96">
        <v>0</v>
      </c>
      <c r="O54" s="226"/>
      <c r="P54" s="160">
        <f t="shared" si="7"/>
        <v>0</v>
      </c>
      <c r="Q54" s="161"/>
      <c r="R54" s="163"/>
      <c r="S54" s="143"/>
      <c r="T54" s="143"/>
      <c r="U54" s="160">
        <f t="shared" si="8"/>
        <v>0</v>
      </c>
      <c r="V54" s="161"/>
      <c r="W54" s="161"/>
      <c r="X54" s="96">
        <v>5</v>
      </c>
      <c r="Y54" s="96">
        <v>10</v>
      </c>
      <c r="Z54" s="96">
        <v>10</v>
      </c>
      <c r="AA54" s="96">
        <v>10</v>
      </c>
      <c r="AB54" s="96">
        <v>5</v>
      </c>
      <c r="AC54" s="160">
        <f t="shared" si="9"/>
        <v>0</v>
      </c>
      <c r="AD54" s="164">
        <v>5</v>
      </c>
      <c r="AE54" s="135">
        <f t="shared" si="10"/>
        <v>9.6666666666666679</v>
      </c>
      <c r="AF54" s="96"/>
      <c r="AG54" s="96"/>
      <c r="AH54" s="99"/>
      <c r="AI54" s="96"/>
      <c r="AJ54" s="90"/>
      <c r="AK54" s="90"/>
      <c r="AL54" s="90"/>
      <c r="AM54" s="90"/>
      <c r="AN54" s="90"/>
    </row>
    <row r="55" spans="1:42" ht="20.25" customHeight="1">
      <c r="A55" s="102">
        <v>51</v>
      </c>
      <c r="B55" s="108">
        <v>111619124</v>
      </c>
      <c r="C55" s="112" t="s">
        <v>119</v>
      </c>
      <c r="D55" s="96">
        <v>5.5</v>
      </c>
      <c r="E55" s="98">
        <v>2</v>
      </c>
      <c r="F55" s="96">
        <v>1.5</v>
      </c>
      <c r="G55" s="127"/>
      <c r="H55" s="96">
        <v>1</v>
      </c>
      <c r="I55" s="96">
        <v>0</v>
      </c>
      <c r="J55" s="192">
        <f t="shared" si="6"/>
        <v>3</v>
      </c>
      <c r="K55" s="159"/>
      <c r="L55" s="127"/>
      <c r="M55" s="96">
        <v>3</v>
      </c>
      <c r="N55" s="96"/>
      <c r="O55" s="226"/>
      <c r="P55" s="162">
        <f t="shared" si="7"/>
        <v>0</v>
      </c>
      <c r="Q55" s="96">
        <v>8</v>
      </c>
      <c r="R55" s="143"/>
      <c r="S55" s="143"/>
      <c r="T55" s="144">
        <v>8</v>
      </c>
      <c r="U55" s="162">
        <f t="shared" si="8"/>
        <v>4</v>
      </c>
      <c r="V55" s="96">
        <v>10</v>
      </c>
      <c r="W55" s="96">
        <v>10</v>
      </c>
      <c r="X55" s="127"/>
      <c r="Y55" s="127"/>
      <c r="Z55" s="96">
        <v>10</v>
      </c>
      <c r="AA55" s="127"/>
      <c r="AB55" s="96">
        <v>10</v>
      </c>
      <c r="AC55" s="162">
        <f t="shared" si="9"/>
        <v>2</v>
      </c>
      <c r="AD55" s="148">
        <v>11.5</v>
      </c>
      <c r="AE55" s="165">
        <f t="shared" si="10"/>
        <v>20.5</v>
      </c>
      <c r="AF55" s="96"/>
      <c r="AG55" s="96"/>
      <c r="AH55" s="99"/>
      <c r="AI55" s="96"/>
      <c r="AJ55" s="90"/>
      <c r="AK55" s="90"/>
      <c r="AL55" s="90"/>
      <c r="AM55" s="90"/>
      <c r="AN55" s="90"/>
    </row>
    <row r="56" spans="1:42" s="124" customFormat="1" ht="20.25" customHeight="1">
      <c r="A56" s="176">
        <v>52</v>
      </c>
      <c r="B56" s="177">
        <v>111619154</v>
      </c>
      <c r="C56" s="178" t="s">
        <v>120</v>
      </c>
      <c r="D56" s="179">
        <v>2.5</v>
      </c>
      <c r="E56" s="180">
        <v>5</v>
      </c>
      <c r="F56" s="181">
        <v>6</v>
      </c>
      <c r="G56" s="96">
        <v>2</v>
      </c>
      <c r="H56" s="96">
        <v>3</v>
      </c>
      <c r="I56" s="127"/>
      <c r="J56" s="160">
        <f t="shared" si="6"/>
        <v>4.5</v>
      </c>
      <c r="K56" s="182"/>
      <c r="L56" s="161"/>
      <c r="M56" s="127"/>
      <c r="N56" s="179">
        <v>0</v>
      </c>
      <c r="O56" s="227"/>
      <c r="P56" s="183">
        <f t="shared" si="7"/>
        <v>0</v>
      </c>
      <c r="Q56" s="181">
        <v>5</v>
      </c>
      <c r="R56" s="163"/>
      <c r="S56" s="143"/>
      <c r="T56" s="143"/>
      <c r="U56" s="183">
        <f t="shared" si="8"/>
        <v>2.5</v>
      </c>
      <c r="V56" s="161"/>
      <c r="W56" s="161"/>
      <c r="X56" s="126"/>
      <c r="Y56" s="190">
        <v>10</v>
      </c>
      <c r="Z56" s="195">
        <v>10</v>
      </c>
      <c r="AA56" s="195">
        <v>10</v>
      </c>
      <c r="AB56" s="198"/>
      <c r="AC56" s="183">
        <f t="shared" si="9"/>
        <v>0</v>
      </c>
      <c r="AD56" s="164">
        <v>2.5</v>
      </c>
      <c r="AE56" s="184">
        <f t="shared" si="10"/>
        <v>9.5</v>
      </c>
      <c r="AF56" s="181"/>
      <c r="AG56" s="181"/>
      <c r="AH56" s="185"/>
      <c r="AI56" s="181"/>
      <c r="AJ56" s="123"/>
      <c r="AK56" s="123"/>
      <c r="AL56" s="123"/>
      <c r="AM56" s="123"/>
      <c r="AN56" s="123"/>
    </row>
    <row r="57" spans="1:42" s="211" customFormat="1" ht="20.25" customHeight="1">
      <c r="A57" s="214">
        <v>53</v>
      </c>
      <c r="B57" s="215">
        <v>111619260</v>
      </c>
      <c r="C57" s="201" t="s">
        <v>139</v>
      </c>
      <c r="D57" s="202"/>
      <c r="E57" s="202"/>
      <c r="F57" s="216"/>
      <c r="G57" s="202"/>
      <c r="H57" s="202"/>
      <c r="I57" s="202"/>
      <c r="J57" s="217"/>
      <c r="K57" s="202"/>
      <c r="L57" s="202"/>
      <c r="M57" s="202"/>
      <c r="N57" s="232"/>
      <c r="O57" s="226"/>
      <c r="P57" s="217"/>
      <c r="Q57" s="216"/>
      <c r="R57" s="207"/>
      <c r="S57" s="207"/>
      <c r="T57" s="207"/>
      <c r="U57" s="218"/>
      <c r="V57" s="202"/>
      <c r="W57" s="202"/>
      <c r="X57" s="219"/>
      <c r="Y57" s="220"/>
      <c r="Z57" s="221"/>
      <c r="AA57" s="221"/>
      <c r="AB57" s="221"/>
      <c r="AC57" s="217"/>
      <c r="AD57" s="202"/>
      <c r="AE57" s="222"/>
      <c r="AF57" s="202"/>
      <c r="AG57" s="202"/>
      <c r="AH57" s="209"/>
      <c r="AI57" s="202"/>
      <c r="AJ57" s="210"/>
      <c r="AK57" s="210"/>
      <c r="AL57" s="210"/>
      <c r="AM57" s="210"/>
      <c r="AN57" s="210"/>
    </row>
    <row r="58" spans="1:42">
      <c r="A58" s="265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7"/>
      <c r="AL58" s="90"/>
      <c r="AM58" s="90"/>
      <c r="AN58" s="90"/>
      <c r="AO58" s="90"/>
      <c r="AP58" s="90"/>
    </row>
    <row r="59" spans="1:42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7"/>
      <c r="AL59" s="90"/>
      <c r="AM59" s="90"/>
      <c r="AN59" s="90"/>
      <c r="AO59" s="90"/>
      <c r="AP59" s="90"/>
    </row>
    <row r="60" spans="1:42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90"/>
      <c r="AM60" s="90"/>
      <c r="AN60" s="90"/>
      <c r="AO60" s="90"/>
      <c r="AP60" s="90"/>
    </row>
    <row r="61" spans="1:42" ht="12.75" customHeight="1">
      <c r="A61" s="268" t="s">
        <v>57</v>
      </c>
      <c r="B61" s="268"/>
      <c r="C61" s="268"/>
      <c r="D61" s="268"/>
      <c r="E61" s="268"/>
      <c r="F61" s="268" t="s">
        <v>58</v>
      </c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130"/>
      <c r="W61" s="130"/>
      <c r="X61" s="166"/>
      <c r="Y61" s="187"/>
      <c r="Z61" s="194"/>
      <c r="AA61" s="194"/>
      <c r="AB61" s="194"/>
      <c r="AC61" s="130"/>
      <c r="AD61" s="264" t="s">
        <v>59</v>
      </c>
      <c r="AE61" s="264"/>
      <c r="AF61" s="264"/>
      <c r="AG61" s="264"/>
      <c r="AH61" s="264"/>
      <c r="AI61" s="264"/>
      <c r="AJ61" s="264"/>
      <c r="AK61" s="264"/>
      <c r="AL61" s="90"/>
      <c r="AM61" s="90"/>
      <c r="AN61" s="90"/>
      <c r="AO61" s="90"/>
      <c r="AP61" s="90"/>
    </row>
    <row r="62" spans="1:42" ht="12.75" customHeight="1">
      <c r="A62" s="268" t="s">
        <v>60</v>
      </c>
      <c r="B62" s="268"/>
      <c r="C62" s="268"/>
      <c r="D62" s="268"/>
      <c r="E62" s="268"/>
      <c r="F62" s="268" t="s">
        <v>61</v>
      </c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130"/>
      <c r="W62" s="130"/>
      <c r="X62" s="166"/>
      <c r="Y62" s="187"/>
      <c r="Z62" s="194"/>
      <c r="AA62" s="194"/>
      <c r="AB62" s="194"/>
      <c r="AC62" s="130"/>
      <c r="AD62" s="264" t="s">
        <v>62</v>
      </c>
      <c r="AE62" s="264"/>
      <c r="AF62" s="264"/>
      <c r="AG62" s="264"/>
      <c r="AH62" s="264"/>
      <c r="AI62" s="264"/>
      <c r="AJ62" s="264"/>
      <c r="AK62" s="264"/>
      <c r="AL62" s="90"/>
      <c r="AM62" s="90"/>
      <c r="AN62" s="90"/>
      <c r="AO62" s="90"/>
      <c r="AP62" s="90"/>
    </row>
    <row r="63" spans="1:42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149"/>
      <c r="AG63" s="90"/>
      <c r="AH63" s="90"/>
      <c r="AI63" s="90"/>
      <c r="AJ63" s="90"/>
      <c r="AK63" s="90"/>
      <c r="AL63" s="90"/>
      <c r="AM63" s="90"/>
      <c r="AN63" s="90"/>
      <c r="AO63" s="90"/>
      <c r="AP63" s="90"/>
    </row>
    <row r="64" spans="1:42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149"/>
      <c r="AG64" s="90"/>
      <c r="AH64" s="90"/>
      <c r="AI64" s="90"/>
      <c r="AJ64" s="90"/>
      <c r="AK64" s="90"/>
      <c r="AL64" s="90"/>
      <c r="AM64" s="90"/>
      <c r="AN64" s="90"/>
      <c r="AO64" s="90"/>
      <c r="AP64" s="90"/>
    </row>
    <row r="65" spans="1:42" ht="15.75">
      <c r="A65" s="9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150"/>
      <c r="AG65" s="36"/>
      <c r="AH65" s="36"/>
      <c r="AI65" s="36"/>
      <c r="AJ65" s="92"/>
      <c r="AK65" s="92"/>
      <c r="AL65" s="92"/>
      <c r="AM65" s="92"/>
      <c r="AN65" s="92"/>
      <c r="AO65" s="92"/>
      <c r="AP65" s="92"/>
    </row>
    <row r="66" spans="1:42" ht="1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151"/>
      <c r="AG66" s="45"/>
      <c r="AH66" s="45"/>
      <c r="AI66" s="45"/>
    </row>
    <row r="67" spans="1:42" ht="1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151"/>
      <c r="AG67" s="45"/>
      <c r="AH67" s="45"/>
      <c r="AI67" s="45"/>
    </row>
    <row r="68" spans="1:42" ht="1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151"/>
      <c r="AG68" s="45"/>
      <c r="AH68" s="45"/>
      <c r="AI68" s="45"/>
    </row>
    <row r="69" spans="1:42" ht="1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151"/>
      <c r="AG69" s="45"/>
      <c r="AH69" s="45"/>
      <c r="AI69" s="45"/>
    </row>
    <row r="70" spans="1:42" ht="1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151"/>
      <c r="AG70" s="45"/>
      <c r="AH70" s="45"/>
      <c r="AI70" s="45"/>
    </row>
    <row r="71" spans="1:42" ht="1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151"/>
      <c r="AG71" s="45"/>
      <c r="AH71" s="45"/>
      <c r="AI71" s="45"/>
    </row>
    <row r="72" spans="1:42" ht="1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151"/>
      <c r="AG72" s="45"/>
      <c r="AH72" s="45"/>
      <c r="AI72" s="45"/>
    </row>
    <row r="73" spans="1:42" ht="1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151"/>
      <c r="AG73" s="45"/>
      <c r="AH73" s="45"/>
      <c r="AI73" s="45"/>
    </row>
    <row r="74" spans="1:42" ht="1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151"/>
      <c r="AG74" s="45"/>
      <c r="AH74" s="45"/>
      <c r="AI74" s="45"/>
    </row>
    <row r="75" spans="1:42" ht="1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151"/>
      <c r="AG75" s="45"/>
      <c r="AH75" s="45"/>
      <c r="AI75" s="45"/>
    </row>
    <row r="76" spans="1:42" ht="1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151"/>
      <c r="AG76" s="45"/>
      <c r="AH76" s="45"/>
      <c r="AI76" s="45"/>
    </row>
    <row r="77" spans="1:42" ht="1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151"/>
      <c r="AG77" s="45"/>
      <c r="AH77" s="45"/>
      <c r="AI77" s="45"/>
    </row>
    <row r="78" spans="1:42" ht="1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151"/>
      <c r="AG78" s="45"/>
      <c r="AH78" s="45"/>
      <c r="AI78" s="45"/>
    </row>
    <row r="79" spans="1:42" ht="1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151"/>
      <c r="AG79" s="45"/>
      <c r="AH79" s="45"/>
      <c r="AI79" s="45"/>
    </row>
    <row r="80" spans="1:42" ht="1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151"/>
      <c r="AG80" s="45"/>
      <c r="AH80" s="45"/>
      <c r="AI80" s="45"/>
    </row>
    <row r="81" spans="1:35" ht="15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151"/>
      <c r="AG81" s="45"/>
      <c r="AH81" s="45"/>
      <c r="AI81" s="45"/>
    </row>
    <row r="82" spans="1:35" ht="1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151"/>
      <c r="AG82" s="45"/>
      <c r="AH82" s="45"/>
      <c r="AI82" s="45"/>
    </row>
    <row r="83" spans="1:35" ht="15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151"/>
      <c r="AG83" s="45"/>
      <c r="AH83" s="45"/>
      <c r="AI83" s="45"/>
    </row>
    <row r="84" spans="1:35" ht="1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151"/>
      <c r="AG84" s="45"/>
      <c r="AH84" s="45"/>
      <c r="AI84" s="45"/>
    </row>
    <row r="85" spans="1:35" ht="15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151"/>
      <c r="AG85" s="45"/>
      <c r="AH85" s="45"/>
      <c r="AI85" s="45"/>
    </row>
    <row r="86" spans="1:35" ht="1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151"/>
      <c r="AG86" s="45"/>
      <c r="AH86" s="45"/>
      <c r="AI86" s="45"/>
    </row>
    <row r="87" spans="1:35" ht="1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151"/>
      <c r="AG87" s="45"/>
      <c r="AH87" s="45"/>
      <c r="AI87" s="45"/>
    </row>
    <row r="88" spans="1:35" ht="1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151"/>
      <c r="AG88" s="45"/>
      <c r="AH88" s="45"/>
      <c r="AI88" s="45"/>
    </row>
    <row r="89" spans="1:35" ht="15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151"/>
      <c r="AG89" s="45"/>
      <c r="AH89" s="45"/>
      <c r="AI89" s="45"/>
    </row>
    <row r="90" spans="1:35" ht="15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151"/>
      <c r="AG90" s="45"/>
      <c r="AH90" s="45"/>
      <c r="AI90" s="45"/>
    </row>
    <row r="91" spans="1:35" ht="15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151"/>
      <c r="AG91" s="45"/>
      <c r="AH91" s="45"/>
      <c r="AI91" s="45"/>
    </row>
    <row r="92" spans="1:35" ht="1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151"/>
      <c r="AG92" s="45"/>
      <c r="AH92" s="45"/>
      <c r="AI92" s="45"/>
    </row>
    <row r="93" spans="1:35" ht="15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151"/>
      <c r="AG93" s="45"/>
      <c r="AH93" s="45"/>
      <c r="AI93" s="45"/>
    </row>
    <row r="94" spans="1:35" ht="15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151"/>
      <c r="AG94" s="45"/>
      <c r="AH94" s="45"/>
      <c r="AI94" s="45"/>
    </row>
    <row r="95" spans="1:35" ht="15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151"/>
      <c r="AG95" s="45"/>
      <c r="AH95" s="45"/>
      <c r="AI95" s="45"/>
    </row>
    <row r="96" spans="1:35" ht="1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151"/>
      <c r="AG96" s="45"/>
      <c r="AH96" s="45"/>
      <c r="AI96" s="45"/>
    </row>
    <row r="97" spans="1:35" ht="1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151"/>
      <c r="AG97" s="45"/>
      <c r="AH97" s="45"/>
      <c r="AI97" s="45"/>
    </row>
    <row r="98" spans="1:35" ht="1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151"/>
      <c r="AG98" s="45"/>
      <c r="AH98" s="45"/>
      <c r="AI98" s="45"/>
    </row>
    <row r="99" spans="1:35" ht="1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151"/>
      <c r="AG99" s="45"/>
      <c r="AH99" s="45"/>
      <c r="AI99" s="45"/>
    </row>
    <row r="100" spans="1:35" ht="15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151"/>
      <c r="AG100" s="45"/>
      <c r="AH100" s="45"/>
      <c r="AI100" s="45"/>
    </row>
    <row r="101" spans="1:35" ht="1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151"/>
      <c r="AG101" s="45"/>
      <c r="AH101" s="45"/>
      <c r="AI101" s="45"/>
    </row>
    <row r="102" spans="1:35" ht="1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151"/>
      <c r="AG102" s="45"/>
      <c r="AH102" s="45"/>
      <c r="AI102" s="45"/>
    </row>
    <row r="103" spans="1:35" ht="1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151"/>
      <c r="AG103" s="45"/>
      <c r="AH103" s="45"/>
      <c r="AI103" s="45"/>
    </row>
    <row r="104" spans="1:35" ht="1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151"/>
      <c r="AG104" s="45"/>
      <c r="AH104" s="45"/>
      <c r="AI104" s="45"/>
    </row>
    <row r="105" spans="1:35" ht="15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151"/>
      <c r="AG105" s="45"/>
      <c r="AH105" s="45"/>
      <c r="AI105" s="45"/>
    </row>
    <row r="106" spans="1:35" ht="15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151"/>
      <c r="AG106" s="45"/>
      <c r="AH106" s="45"/>
      <c r="AI106" s="45"/>
    </row>
    <row r="107" spans="1:35" ht="1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151"/>
      <c r="AG107" s="45"/>
      <c r="AH107" s="45"/>
      <c r="AI107" s="45"/>
    </row>
    <row r="108" spans="1:35" ht="1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151"/>
      <c r="AG108" s="45"/>
      <c r="AH108" s="45"/>
      <c r="AI108" s="45"/>
    </row>
    <row r="109" spans="1:35" ht="1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151"/>
      <c r="AG109" s="45"/>
      <c r="AH109" s="45"/>
      <c r="AI109" s="45"/>
    </row>
    <row r="110" spans="1:35" ht="1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151"/>
      <c r="AG110" s="45"/>
      <c r="AH110" s="45"/>
      <c r="AI110" s="45"/>
    </row>
    <row r="111" spans="1:35" ht="15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151"/>
      <c r="AG111" s="45"/>
      <c r="AH111" s="45"/>
      <c r="AI111" s="45"/>
    </row>
    <row r="112" spans="1:35" ht="15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151"/>
      <c r="AG112" s="45"/>
      <c r="AH112" s="45"/>
      <c r="AI112" s="45"/>
    </row>
    <row r="113" spans="1:35" ht="15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151"/>
      <c r="AG113" s="45"/>
      <c r="AH113" s="45"/>
      <c r="AI113" s="45"/>
    </row>
    <row r="114" spans="1:35" ht="15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151"/>
      <c r="AG114" s="45"/>
      <c r="AH114" s="45"/>
      <c r="AI114" s="45"/>
    </row>
    <row r="115" spans="1:35" ht="1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51"/>
      <c r="AG115" s="45"/>
      <c r="AH115" s="45"/>
      <c r="AI115" s="45"/>
    </row>
    <row r="116" spans="1:35" ht="1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51"/>
      <c r="AG116" s="45"/>
      <c r="AH116" s="45"/>
      <c r="AI116" s="45"/>
    </row>
    <row r="117" spans="1:35" ht="1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51"/>
      <c r="AG117" s="45"/>
      <c r="AH117" s="45"/>
      <c r="AI117" s="45"/>
    </row>
    <row r="118" spans="1:35" ht="1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51"/>
      <c r="AG118" s="45"/>
      <c r="AH118" s="45"/>
      <c r="AI118" s="45"/>
    </row>
    <row r="119" spans="1:35" ht="1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151"/>
      <c r="AG119" s="45"/>
      <c r="AH119" s="45"/>
      <c r="AI119" s="45"/>
    </row>
    <row r="120" spans="1:35" ht="1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151"/>
      <c r="AG120" s="45"/>
      <c r="AH120" s="45"/>
      <c r="AI120" s="45"/>
    </row>
    <row r="121" spans="1:35" ht="1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151"/>
      <c r="AG121" s="45"/>
      <c r="AH121" s="45"/>
      <c r="AI121" s="45"/>
    </row>
    <row r="122" spans="1:35" ht="1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151"/>
      <c r="AG122" s="45"/>
      <c r="AH122" s="45"/>
      <c r="AI122" s="45"/>
    </row>
    <row r="123" spans="1:35" ht="1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151"/>
      <c r="AG123" s="45"/>
      <c r="AH123" s="45"/>
      <c r="AI123" s="45"/>
    </row>
    <row r="124" spans="1:35" ht="1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151"/>
      <c r="AG124" s="45"/>
      <c r="AH124" s="45"/>
      <c r="AI124" s="45"/>
    </row>
    <row r="125" spans="1:35" ht="1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151"/>
      <c r="AG125" s="45"/>
      <c r="AH125" s="45"/>
      <c r="AI125" s="45"/>
    </row>
    <row r="126" spans="1:35" ht="1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151"/>
      <c r="AG126" s="45"/>
      <c r="AH126" s="45"/>
      <c r="AI126" s="45"/>
    </row>
    <row r="127" spans="1:35" ht="1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51"/>
      <c r="AG127" s="45"/>
      <c r="AH127" s="45"/>
      <c r="AI127" s="45"/>
    </row>
    <row r="128" spans="1:35" ht="1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151"/>
      <c r="AG128" s="45"/>
      <c r="AH128" s="45"/>
      <c r="AI128" s="45"/>
    </row>
    <row r="129" spans="1:35" ht="1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151"/>
      <c r="AG129" s="45"/>
      <c r="AH129" s="45"/>
      <c r="AI129" s="45"/>
    </row>
    <row r="130" spans="1:35" ht="1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151"/>
      <c r="AG130" s="45"/>
      <c r="AH130" s="45"/>
      <c r="AI130" s="45"/>
    </row>
    <row r="131" spans="1:35" ht="15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51"/>
      <c r="AG131" s="45"/>
      <c r="AH131" s="45"/>
      <c r="AI131" s="45"/>
    </row>
    <row r="132" spans="1:35" ht="15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151"/>
      <c r="AG132" s="45"/>
      <c r="AH132" s="45"/>
      <c r="AI132" s="45"/>
    </row>
    <row r="133" spans="1:35" ht="1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151"/>
      <c r="AG133" s="45"/>
      <c r="AH133" s="45"/>
      <c r="AI133" s="45"/>
    </row>
    <row r="134" spans="1:35" ht="15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151"/>
      <c r="AG134" s="45"/>
      <c r="AH134" s="45"/>
      <c r="AI134" s="45"/>
    </row>
    <row r="135" spans="1:35" ht="15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151"/>
      <c r="AG135" s="45"/>
      <c r="AH135" s="45"/>
      <c r="AI135" s="45"/>
    </row>
    <row r="136" spans="1:35" ht="15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151"/>
      <c r="AG136" s="45"/>
      <c r="AH136" s="45"/>
      <c r="AI136" s="45"/>
    </row>
    <row r="137" spans="1:35" ht="15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151"/>
      <c r="AG137" s="45"/>
      <c r="AH137" s="45"/>
      <c r="AI137" s="45"/>
    </row>
    <row r="138" spans="1:35" ht="1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151"/>
      <c r="AG138" s="45"/>
      <c r="AH138" s="45"/>
      <c r="AI138" s="45"/>
    </row>
    <row r="139" spans="1:35" ht="15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151"/>
      <c r="AG139" s="45"/>
      <c r="AH139" s="45"/>
      <c r="AI139" s="45"/>
    </row>
    <row r="140" spans="1:35" ht="15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151"/>
      <c r="AG140" s="45"/>
      <c r="AH140" s="45"/>
      <c r="AI140" s="45"/>
    </row>
    <row r="141" spans="1:35" ht="15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151"/>
      <c r="AG141" s="45"/>
      <c r="AH141" s="45"/>
      <c r="AI141" s="45"/>
    </row>
    <row r="142" spans="1:35" ht="1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151"/>
      <c r="AG142" s="45"/>
      <c r="AH142" s="45"/>
      <c r="AI142" s="45"/>
    </row>
    <row r="143" spans="1:35" ht="1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151"/>
      <c r="AG143" s="45"/>
      <c r="AH143" s="45"/>
      <c r="AI143" s="45"/>
    </row>
    <row r="144" spans="1:35" ht="1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151"/>
      <c r="AG144" s="45"/>
      <c r="AH144" s="45"/>
      <c r="AI144" s="45"/>
    </row>
    <row r="145" spans="1:35" ht="1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151"/>
      <c r="AG145" s="45"/>
      <c r="AH145" s="45"/>
      <c r="AI145" s="45"/>
    </row>
    <row r="146" spans="1:35" ht="15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151"/>
      <c r="AG146" s="45"/>
      <c r="AH146" s="45"/>
      <c r="AI146" s="45"/>
    </row>
    <row r="147" spans="1:35" ht="15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151"/>
      <c r="AG147" s="45"/>
      <c r="AH147" s="45"/>
      <c r="AI147" s="45"/>
    </row>
    <row r="148" spans="1:35" ht="15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151"/>
      <c r="AG148" s="45"/>
      <c r="AH148" s="45"/>
      <c r="AI148" s="45"/>
    </row>
    <row r="149" spans="1:35" ht="15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151"/>
      <c r="AG149" s="45"/>
      <c r="AH149" s="45"/>
      <c r="AI149" s="45"/>
    </row>
    <row r="150" spans="1:35" ht="15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151"/>
      <c r="AG150" s="45"/>
      <c r="AH150" s="45"/>
      <c r="AI150" s="45"/>
    </row>
    <row r="151" spans="1:35" ht="15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151"/>
      <c r="AG151" s="45"/>
      <c r="AH151" s="45"/>
      <c r="AI151" s="45"/>
    </row>
    <row r="152" spans="1:35" ht="15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151"/>
      <c r="AG152" s="45"/>
      <c r="AH152" s="45"/>
      <c r="AI152" s="45"/>
    </row>
    <row r="153" spans="1:35" ht="15">
      <c r="B153" s="45"/>
      <c r="C153" s="45"/>
    </row>
  </sheetData>
  <sheetProtection formatColumns="0" insertColumns="0" deleteColumns="0"/>
  <sortState ref="A8:BF74">
    <sortCondition descending="1" ref="AH8"/>
  </sortState>
  <customSheetViews>
    <customSheetView guid="{2376BC05-C5EB-11D8-84D9-00A0D214C203}" scale="75" showGridLines="0" fitToPage="1" showRuler="0">
      <selection activeCell="C11" sqref="C11"/>
      <pageMargins left="1.05" right="0" top="0.15" bottom="1E-3" header="0.5" footer="0.5"/>
      <printOptions horizontalCentered="1" verticalCentered="1"/>
      <pageSetup paperSize="5" scale="64" orientation="landscape" horizontalDpi="300" verticalDpi="144" r:id="rId1"/>
      <headerFooter alignWithMargins="0"/>
    </customSheetView>
  </customSheetViews>
  <mergeCells count="41">
    <mergeCell ref="AD62:AK62"/>
    <mergeCell ref="A58:AK58"/>
    <mergeCell ref="A59:AK59"/>
    <mergeCell ref="A60:AK60"/>
    <mergeCell ref="A61:E61"/>
    <mergeCell ref="F61:U61"/>
    <mergeCell ref="AD61:AK61"/>
    <mergeCell ref="A62:E62"/>
    <mergeCell ref="F62:U62"/>
    <mergeCell ref="AM2:AN2"/>
    <mergeCell ref="AM3:AN3"/>
    <mergeCell ref="AM4:AN4"/>
    <mergeCell ref="AH6:AJ6"/>
    <mergeCell ref="A6:C6"/>
    <mergeCell ref="D6:AG6"/>
    <mergeCell ref="A1:B3"/>
    <mergeCell ref="C1:R1"/>
    <mergeCell ref="U1:AJ1"/>
    <mergeCell ref="C2:R2"/>
    <mergeCell ref="U2:AJ2"/>
    <mergeCell ref="C3:R3"/>
    <mergeCell ref="U3:AJ3"/>
    <mergeCell ref="A5:C5"/>
    <mergeCell ref="D5:AG5"/>
    <mergeCell ref="AH5:AJ5"/>
    <mergeCell ref="A4:B4"/>
    <mergeCell ref="C4:R4"/>
    <mergeCell ref="U4:AJ4"/>
    <mergeCell ref="A8:AJ8"/>
    <mergeCell ref="A7:J7"/>
    <mergeCell ref="Q7:U7"/>
    <mergeCell ref="AD7:AE7"/>
    <mergeCell ref="AF7:AJ7"/>
    <mergeCell ref="D9:I9"/>
    <mergeCell ref="K9:O9"/>
    <mergeCell ref="AH9:AH11"/>
    <mergeCell ref="A9:A11"/>
    <mergeCell ref="C9:C11"/>
    <mergeCell ref="B9:B11"/>
    <mergeCell ref="V9:AB9"/>
    <mergeCell ref="Q9:S9"/>
  </mergeCells>
  <phoneticPr fontId="16" type="noConversion"/>
  <printOptions verticalCentered="1" gridLinesSet="0"/>
  <pageMargins left="0.5" right="0.1" top="0.15" bottom="0.25" header="0.5" footer="0.5"/>
  <pageSetup paperSize="9" scale="93" orientation="landscape" horizontalDpi="300" verticalDpi="14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5"/>
  <sheetViews>
    <sheetView showGridLines="0" view="pageBreakPreview" topLeftCell="A22" workbookViewId="0">
      <selection activeCell="E29" sqref="E29"/>
    </sheetView>
  </sheetViews>
  <sheetFormatPr defaultRowHeight="12.75"/>
  <cols>
    <col min="1" max="1" width="1.7109375" style="2" customWidth="1"/>
    <col min="2" max="2" width="4.7109375" style="2" customWidth="1"/>
    <col min="3" max="3" width="11.7109375" style="2" customWidth="1"/>
    <col min="4" max="4" width="37.28515625" style="2" bestFit="1" customWidth="1"/>
    <col min="5" max="5" width="8.7109375" style="2" customWidth="1"/>
    <col min="6" max="6" width="11.7109375" style="2" customWidth="1"/>
    <col min="7" max="7" width="0.85546875" style="2" customWidth="1"/>
    <col min="8" max="8" width="11.42578125" style="2" customWidth="1"/>
    <col min="9" max="16384" width="9.140625" style="2"/>
  </cols>
  <sheetData>
    <row r="1" spans="1:37" s="18" customFormat="1" ht="20.25">
      <c r="B1" s="19" t="s">
        <v>7</v>
      </c>
      <c r="C1" s="4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8" customFormat="1" ht="16.5">
      <c r="B2" s="3" t="e">
        <f>"Final Award ( " &amp;#REF! &amp;#REF! &amp; " )"</f>
        <v>#REF!</v>
      </c>
      <c r="C2" s="3"/>
      <c r="D2" s="3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18" customFormat="1" ht="16.5">
      <c r="B3" s="3" t="e">
        <f>#REF!</f>
        <v>#REF!</v>
      </c>
      <c r="C3" s="3"/>
      <c r="D3" s="3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8" customFormat="1" ht="16.5">
      <c r="B4" s="3" t="e">
        <f>#REF! &amp; " ( " &amp;#REF! &amp; " )" &amp; " Sec-" &amp;#REF!</f>
        <v>#REF!</v>
      </c>
      <c r="C4" s="3"/>
      <c r="D4" s="3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18" customFormat="1" ht="16.5">
      <c r="B5" s="3" t="e">
        <f>"Resource Person: " &amp;#REF!</f>
        <v>#REF!</v>
      </c>
      <c r="C5" s="3"/>
      <c r="D5" s="3"/>
      <c r="E5" s="4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18" customFormat="1" ht="15.75">
      <c r="B6" s="5" t="s">
        <v>8</v>
      </c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4.9000000000000004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5.75">
      <c r="B8" s="8" t="s">
        <v>9</v>
      </c>
      <c r="C8" s="8" t="s">
        <v>10</v>
      </c>
      <c r="D8" s="9" t="s">
        <v>11</v>
      </c>
      <c r="E8" s="10" t="s">
        <v>12</v>
      </c>
      <c r="F8" s="9" t="s">
        <v>13</v>
      </c>
      <c r="G8" s="11"/>
      <c r="H8" s="12" t="s">
        <v>3</v>
      </c>
      <c r="I8" s="13"/>
      <c r="J8" s="14"/>
      <c r="K8" s="14"/>
      <c r="L8" s="14"/>
      <c r="M8" s="14"/>
      <c r="N8" s="14"/>
      <c r="O8" s="1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37" customFormat="1" ht="15.75">
      <c r="A9" s="33"/>
      <c r="B9" s="20">
        <v>1</v>
      </c>
      <c r="C9" s="21" t="e">
        <f>#REF!</f>
        <v>#REF!</v>
      </c>
      <c r="D9" s="54" t="e">
        <f>#REF!</f>
        <v>#REF!</v>
      </c>
      <c r="E9" s="32" t="e">
        <f>#REF!</f>
        <v>#REF!</v>
      </c>
      <c r="F9" s="32" t="e">
        <f>#REF!</f>
        <v>#REF!</v>
      </c>
      <c r="G9" s="34"/>
      <c r="H9" s="35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7" s="37" customFormat="1" ht="15.75">
      <c r="A10" s="33"/>
      <c r="B10" s="20">
        <f t="shared" ref="B10:B73" si="0">B9+1</f>
        <v>2</v>
      </c>
      <c r="C10" s="21" t="e">
        <f>#REF!</f>
        <v>#REF!</v>
      </c>
      <c r="D10" s="54" t="e">
        <f>#REF!</f>
        <v>#REF!</v>
      </c>
      <c r="E10" s="32" t="e">
        <f>#REF!</f>
        <v>#REF!</v>
      </c>
      <c r="F10" s="32" t="e">
        <f>#REF!</f>
        <v>#REF!</v>
      </c>
      <c r="G10" s="34"/>
      <c r="H10" s="38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37" customFormat="1" ht="15.75">
      <c r="A11" s="33"/>
      <c r="B11" s="20">
        <f t="shared" si="0"/>
        <v>3</v>
      </c>
      <c r="C11" s="21" t="e">
        <f>#REF!</f>
        <v>#REF!</v>
      </c>
      <c r="D11" s="54" t="e">
        <f>#REF!</f>
        <v>#REF!</v>
      </c>
      <c r="E11" s="32" t="e">
        <f>#REF!</f>
        <v>#REF!</v>
      </c>
      <c r="F11" s="32" t="e">
        <f>#REF!</f>
        <v>#REF!</v>
      </c>
      <c r="G11" s="34"/>
      <c r="H11" s="38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37" customFormat="1" ht="15.75">
      <c r="A12" s="33"/>
      <c r="B12" s="20">
        <f t="shared" si="0"/>
        <v>4</v>
      </c>
      <c r="C12" s="21" t="e">
        <f>#REF!</f>
        <v>#REF!</v>
      </c>
      <c r="D12" s="54" t="e">
        <f>#REF!</f>
        <v>#REF!</v>
      </c>
      <c r="E12" s="32" t="e">
        <f>#REF!</f>
        <v>#REF!</v>
      </c>
      <c r="F12" s="32" t="e">
        <f>#REF!</f>
        <v>#REF!</v>
      </c>
      <c r="G12" s="34"/>
      <c r="H12" s="38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37" customFormat="1" ht="15.75">
      <c r="A13" s="33"/>
      <c r="B13" s="20">
        <f t="shared" si="0"/>
        <v>5</v>
      </c>
      <c r="C13" s="21" t="e">
        <f>#REF!</f>
        <v>#REF!</v>
      </c>
      <c r="D13" s="54" t="e">
        <f>#REF!</f>
        <v>#REF!</v>
      </c>
      <c r="E13" s="32" t="e">
        <f>#REF!</f>
        <v>#REF!</v>
      </c>
      <c r="F13" s="32" t="e">
        <f>#REF!</f>
        <v>#REF!</v>
      </c>
      <c r="G13" s="34"/>
      <c r="H13" s="38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37" customFormat="1" ht="15.75">
      <c r="A14" s="33"/>
      <c r="B14" s="20">
        <f t="shared" si="0"/>
        <v>6</v>
      </c>
      <c r="C14" s="21" t="e">
        <f>#REF!</f>
        <v>#REF!</v>
      </c>
      <c r="D14" s="54" t="e">
        <f>#REF!</f>
        <v>#REF!</v>
      </c>
      <c r="E14" s="32" t="e">
        <f>#REF!</f>
        <v>#REF!</v>
      </c>
      <c r="F14" s="32" t="e">
        <f>#REF!</f>
        <v>#REF!</v>
      </c>
      <c r="G14" s="34"/>
      <c r="H14" s="38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37" customFormat="1" ht="15.75">
      <c r="A15" s="33"/>
      <c r="B15" s="20">
        <f t="shared" si="0"/>
        <v>7</v>
      </c>
      <c r="C15" s="21" t="e">
        <f>#REF!</f>
        <v>#REF!</v>
      </c>
      <c r="D15" s="54" t="e">
        <f>#REF!</f>
        <v>#REF!</v>
      </c>
      <c r="E15" s="32" t="e">
        <f>#REF!</f>
        <v>#REF!</v>
      </c>
      <c r="F15" s="32" t="e">
        <f>#REF!</f>
        <v>#REF!</v>
      </c>
      <c r="G15" s="34"/>
      <c r="H15" s="38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37" customFormat="1" ht="15.75">
      <c r="A16" s="33"/>
      <c r="B16" s="20">
        <f t="shared" si="0"/>
        <v>8</v>
      </c>
      <c r="C16" s="21" t="e">
        <f>#REF!</f>
        <v>#REF!</v>
      </c>
      <c r="D16" s="54" t="e">
        <f>#REF!</f>
        <v>#REF!</v>
      </c>
      <c r="E16" s="32" t="e">
        <f>#REF!</f>
        <v>#REF!</v>
      </c>
      <c r="F16" s="32" t="e">
        <f>#REF!</f>
        <v>#REF!</v>
      </c>
      <c r="G16" s="34"/>
      <c r="H16" s="38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37" customFormat="1" ht="15.75">
      <c r="A17" s="33"/>
      <c r="B17" s="20">
        <f t="shared" si="0"/>
        <v>9</v>
      </c>
      <c r="C17" s="21" t="e">
        <f>#REF!</f>
        <v>#REF!</v>
      </c>
      <c r="D17" s="54" t="e">
        <f>#REF!</f>
        <v>#REF!</v>
      </c>
      <c r="E17" s="32" t="e">
        <f>#REF!</f>
        <v>#REF!</v>
      </c>
      <c r="F17" s="32" t="e">
        <f>#REF!</f>
        <v>#REF!</v>
      </c>
      <c r="G17" s="34"/>
      <c r="H17" s="38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37" customFormat="1" ht="15.75">
      <c r="A18" s="33"/>
      <c r="B18" s="20">
        <f t="shared" si="0"/>
        <v>10</v>
      </c>
      <c r="C18" s="21" t="e">
        <f>#REF!</f>
        <v>#REF!</v>
      </c>
      <c r="D18" s="54" t="e">
        <f>#REF!</f>
        <v>#REF!</v>
      </c>
      <c r="E18" s="32" t="e">
        <f>#REF!</f>
        <v>#REF!</v>
      </c>
      <c r="F18" s="32" t="e">
        <f>#REF!</f>
        <v>#REF!</v>
      </c>
      <c r="G18" s="34"/>
      <c r="H18" s="38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37" customFormat="1" ht="15.75">
      <c r="A19" s="33"/>
      <c r="B19" s="20">
        <f t="shared" si="0"/>
        <v>11</v>
      </c>
      <c r="C19" s="21" t="e">
        <f>#REF!</f>
        <v>#REF!</v>
      </c>
      <c r="D19" s="54" t="e">
        <f>#REF!</f>
        <v>#REF!</v>
      </c>
      <c r="E19" s="32" t="e">
        <f>#REF!</f>
        <v>#REF!</v>
      </c>
      <c r="F19" s="32" t="e">
        <f>#REF!</f>
        <v>#REF!</v>
      </c>
      <c r="G19" s="34"/>
      <c r="H19" s="38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37" customFormat="1" ht="15.75">
      <c r="A20" s="33"/>
      <c r="B20" s="20">
        <f t="shared" si="0"/>
        <v>12</v>
      </c>
      <c r="C20" s="21" t="e">
        <f>#REF!</f>
        <v>#REF!</v>
      </c>
      <c r="D20" s="54" t="e">
        <f>#REF!</f>
        <v>#REF!</v>
      </c>
      <c r="E20" s="32" t="e">
        <f>#REF!</f>
        <v>#REF!</v>
      </c>
      <c r="F20" s="32" t="e">
        <f>#REF!</f>
        <v>#REF!</v>
      </c>
      <c r="G20" s="34"/>
      <c r="H20" s="38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37" customFormat="1" ht="15.75">
      <c r="A21" s="33"/>
      <c r="B21" s="20">
        <f t="shared" si="0"/>
        <v>13</v>
      </c>
      <c r="C21" s="21" t="e">
        <f>#REF!</f>
        <v>#REF!</v>
      </c>
      <c r="D21" s="54" t="e">
        <f>#REF!</f>
        <v>#REF!</v>
      </c>
      <c r="E21" s="32" t="e">
        <f>#REF!</f>
        <v>#REF!</v>
      </c>
      <c r="F21" s="32" t="e">
        <f>#REF!</f>
        <v>#REF!</v>
      </c>
      <c r="G21" s="34"/>
      <c r="H21" s="38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37" customFormat="1" ht="15.75">
      <c r="A22" s="33"/>
      <c r="B22" s="20">
        <f t="shared" si="0"/>
        <v>14</v>
      </c>
      <c r="C22" s="21" t="e">
        <f>#REF!</f>
        <v>#REF!</v>
      </c>
      <c r="D22" s="54" t="e">
        <f>#REF!</f>
        <v>#REF!</v>
      </c>
      <c r="E22" s="32" t="e">
        <f>#REF!</f>
        <v>#REF!</v>
      </c>
      <c r="F22" s="32" t="e">
        <f>#REF!</f>
        <v>#REF!</v>
      </c>
      <c r="G22" s="34"/>
      <c r="H22" s="38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37" customFormat="1" ht="15.75">
      <c r="A23" s="33"/>
      <c r="B23" s="20">
        <f t="shared" si="0"/>
        <v>15</v>
      </c>
      <c r="C23" s="21" t="e">
        <f>#REF!</f>
        <v>#REF!</v>
      </c>
      <c r="D23" s="54" t="e">
        <f>#REF!</f>
        <v>#REF!</v>
      </c>
      <c r="E23" s="32" t="e">
        <f>#REF!</f>
        <v>#REF!</v>
      </c>
      <c r="F23" s="32" t="e">
        <f>#REF!</f>
        <v>#REF!</v>
      </c>
      <c r="G23" s="34"/>
      <c r="H23" s="38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37" customFormat="1" ht="15.75">
      <c r="A24" s="33"/>
      <c r="B24" s="20">
        <f t="shared" si="0"/>
        <v>16</v>
      </c>
      <c r="C24" s="21" t="e">
        <f>#REF!</f>
        <v>#REF!</v>
      </c>
      <c r="D24" s="54" t="e">
        <f>#REF!</f>
        <v>#REF!</v>
      </c>
      <c r="E24" s="32" t="e">
        <f>#REF!</f>
        <v>#REF!</v>
      </c>
      <c r="F24" s="32" t="e">
        <f>#REF!</f>
        <v>#REF!</v>
      </c>
      <c r="G24" s="34"/>
      <c r="H24" s="38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37" customFormat="1" ht="15.75">
      <c r="A25" s="33"/>
      <c r="B25" s="20">
        <f t="shared" si="0"/>
        <v>17</v>
      </c>
      <c r="C25" s="21" t="e">
        <f>#REF!</f>
        <v>#REF!</v>
      </c>
      <c r="D25" s="54" t="e">
        <f>#REF!</f>
        <v>#REF!</v>
      </c>
      <c r="E25" s="32" t="e">
        <f>#REF!</f>
        <v>#REF!</v>
      </c>
      <c r="F25" s="32" t="e">
        <f>#REF!</f>
        <v>#REF!</v>
      </c>
      <c r="G25" s="34"/>
      <c r="H25" s="38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37" customFormat="1" ht="15.75">
      <c r="A26" s="33"/>
      <c r="B26" s="20">
        <f t="shared" si="0"/>
        <v>18</v>
      </c>
      <c r="C26" s="21" t="e">
        <f>#REF!</f>
        <v>#REF!</v>
      </c>
      <c r="D26" s="54" t="e">
        <f>#REF!</f>
        <v>#REF!</v>
      </c>
      <c r="E26" s="32" t="e">
        <f>#REF!</f>
        <v>#REF!</v>
      </c>
      <c r="F26" s="32" t="e">
        <f>#REF!</f>
        <v>#REF!</v>
      </c>
      <c r="G26" s="34"/>
      <c r="H26" s="38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37" customFormat="1" ht="15.75">
      <c r="A27" s="33"/>
      <c r="B27" s="20">
        <f t="shared" si="0"/>
        <v>19</v>
      </c>
      <c r="C27" s="21" t="e">
        <f>#REF!</f>
        <v>#REF!</v>
      </c>
      <c r="D27" s="54" t="e">
        <f>#REF!</f>
        <v>#REF!</v>
      </c>
      <c r="E27" s="32" t="e">
        <f>#REF!</f>
        <v>#REF!</v>
      </c>
      <c r="F27" s="32" t="e">
        <f>#REF!</f>
        <v>#REF!</v>
      </c>
      <c r="G27" s="34"/>
      <c r="H27" s="38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37" customFormat="1" ht="15.75">
      <c r="A28" s="33"/>
      <c r="B28" s="20">
        <f t="shared" si="0"/>
        <v>20</v>
      </c>
      <c r="C28" s="21" t="e">
        <f>#REF!</f>
        <v>#REF!</v>
      </c>
      <c r="D28" s="54" t="e">
        <f>#REF!</f>
        <v>#REF!</v>
      </c>
      <c r="E28" s="32" t="e">
        <f>#REF!</f>
        <v>#REF!</v>
      </c>
      <c r="F28" s="32" t="e">
        <f>#REF!</f>
        <v>#REF!</v>
      </c>
      <c r="G28" s="34"/>
      <c r="H28" s="38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37" customFormat="1" ht="15.75">
      <c r="A29" s="33"/>
      <c r="B29" s="20">
        <f t="shared" si="0"/>
        <v>21</v>
      </c>
      <c r="C29" s="21" t="e">
        <f>#REF!</f>
        <v>#REF!</v>
      </c>
      <c r="D29" s="54" t="e">
        <f>#REF!</f>
        <v>#REF!</v>
      </c>
      <c r="E29" s="32" t="e">
        <f>#REF!</f>
        <v>#REF!</v>
      </c>
      <c r="F29" s="32" t="e">
        <f>#REF!</f>
        <v>#REF!</v>
      </c>
      <c r="G29" s="34"/>
      <c r="H29" s="38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37" customFormat="1" ht="15.75">
      <c r="A30" s="33"/>
      <c r="B30" s="20">
        <f t="shared" si="0"/>
        <v>22</v>
      </c>
      <c r="C30" s="21" t="e">
        <f>#REF!</f>
        <v>#REF!</v>
      </c>
      <c r="D30" s="54" t="e">
        <f>#REF!</f>
        <v>#REF!</v>
      </c>
      <c r="E30" s="32" t="e">
        <f>#REF!</f>
        <v>#REF!</v>
      </c>
      <c r="F30" s="32" t="e">
        <f>#REF!</f>
        <v>#REF!</v>
      </c>
      <c r="G30" s="34"/>
      <c r="H30" s="38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37" customFormat="1" ht="15.75">
      <c r="A31" s="33"/>
      <c r="B31" s="20">
        <f t="shared" si="0"/>
        <v>23</v>
      </c>
      <c r="C31" s="21" t="e">
        <f>#REF!</f>
        <v>#REF!</v>
      </c>
      <c r="D31" s="54" t="e">
        <f>#REF!</f>
        <v>#REF!</v>
      </c>
      <c r="E31" s="32" t="e">
        <f>#REF!</f>
        <v>#REF!</v>
      </c>
      <c r="F31" s="32" t="e">
        <f>#REF!</f>
        <v>#REF!</v>
      </c>
      <c r="G31" s="34"/>
      <c r="H31" s="38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s="37" customFormat="1" ht="15.75">
      <c r="A32" s="33"/>
      <c r="B32" s="20">
        <f t="shared" si="0"/>
        <v>24</v>
      </c>
      <c r="C32" s="21" t="e">
        <f>#REF!</f>
        <v>#REF!</v>
      </c>
      <c r="D32" s="54" t="e">
        <f>#REF!</f>
        <v>#REF!</v>
      </c>
      <c r="E32" s="32" t="e">
        <f>#REF!</f>
        <v>#REF!</v>
      </c>
      <c r="F32" s="32" t="e">
        <f>#REF!</f>
        <v>#REF!</v>
      </c>
      <c r="G32" s="34"/>
      <c r="H32" s="38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s="37" customFormat="1" ht="15.75">
      <c r="A33" s="33"/>
      <c r="B33" s="20">
        <f t="shared" si="0"/>
        <v>25</v>
      </c>
      <c r="C33" s="21" t="e">
        <f>#REF!</f>
        <v>#REF!</v>
      </c>
      <c r="D33" s="54" t="e">
        <f>#REF!</f>
        <v>#REF!</v>
      </c>
      <c r="E33" s="32" t="e">
        <f>#REF!</f>
        <v>#REF!</v>
      </c>
      <c r="F33" s="32" t="e">
        <f>#REF!</f>
        <v>#REF!</v>
      </c>
      <c r="G33" s="34"/>
      <c r="H33" s="38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s="37" customFormat="1" ht="15.75">
      <c r="A34" s="33"/>
      <c r="B34" s="20">
        <f t="shared" si="0"/>
        <v>26</v>
      </c>
      <c r="C34" s="21" t="e">
        <f>#REF!</f>
        <v>#REF!</v>
      </c>
      <c r="D34" s="54" t="e">
        <f>#REF!</f>
        <v>#REF!</v>
      </c>
      <c r="E34" s="32" t="e">
        <f>#REF!</f>
        <v>#REF!</v>
      </c>
      <c r="F34" s="32" t="e">
        <f>#REF!</f>
        <v>#REF!</v>
      </c>
      <c r="G34" s="34"/>
      <c r="H34" s="38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s="37" customFormat="1" ht="15.75">
      <c r="A35" s="33"/>
      <c r="B35" s="20">
        <f t="shared" si="0"/>
        <v>27</v>
      </c>
      <c r="C35" s="21" t="e">
        <f>#REF!</f>
        <v>#REF!</v>
      </c>
      <c r="D35" s="54" t="e">
        <f>#REF!</f>
        <v>#REF!</v>
      </c>
      <c r="E35" s="32" t="e">
        <f>#REF!</f>
        <v>#REF!</v>
      </c>
      <c r="F35" s="32" t="e">
        <f>#REF!</f>
        <v>#REF!</v>
      </c>
      <c r="G35" s="34"/>
      <c r="H35" s="38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s="37" customFormat="1" ht="15.75">
      <c r="A36" s="33"/>
      <c r="B36" s="20">
        <f t="shared" si="0"/>
        <v>28</v>
      </c>
      <c r="C36" s="21" t="e">
        <f>#REF!</f>
        <v>#REF!</v>
      </c>
      <c r="D36" s="54" t="e">
        <f>#REF!</f>
        <v>#REF!</v>
      </c>
      <c r="E36" s="32" t="e">
        <f>#REF!</f>
        <v>#REF!</v>
      </c>
      <c r="F36" s="32" t="e">
        <f>#REF!</f>
        <v>#REF!</v>
      </c>
      <c r="G36" s="34"/>
      <c r="H36" s="38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s="37" customFormat="1" ht="15.75">
      <c r="A37" s="33"/>
      <c r="B37" s="20">
        <f t="shared" si="0"/>
        <v>29</v>
      </c>
      <c r="C37" s="21" t="e">
        <f>#REF!</f>
        <v>#REF!</v>
      </c>
      <c r="D37" s="54" t="e">
        <f>#REF!</f>
        <v>#REF!</v>
      </c>
      <c r="E37" s="32" t="e">
        <f>#REF!</f>
        <v>#REF!</v>
      </c>
      <c r="F37" s="32" t="e">
        <f>#REF!</f>
        <v>#REF!</v>
      </c>
      <c r="G37" s="34"/>
      <c r="H37" s="38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37" customFormat="1" ht="15.75">
      <c r="A38" s="33"/>
      <c r="B38" s="20">
        <f t="shared" si="0"/>
        <v>30</v>
      </c>
      <c r="C38" s="21" t="e">
        <f>#REF!</f>
        <v>#REF!</v>
      </c>
      <c r="D38" s="54" t="e">
        <f>#REF!</f>
        <v>#REF!</v>
      </c>
      <c r="E38" s="32" t="e">
        <f>#REF!</f>
        <v>#REF!</v>
      </c>
      <c r="F38" s="32" t="e">
        <f>#REF!</f>
        <v>#REF!</v>
      </c>
      <c r="G38" s="34"/>
      <c r="H38" s="38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s="37" customFormat="1" ht="15.75">
      <c r="A39" s="33"/>
      <c r="B39" s="20">
        <f t="shared" si="0"/>
        <v>31</v>
      </c>
      <c r="C39" s="21" t="e">
        <f>#REF!</f>
        <v>#REF!</v>
      </c>
      <c r="D39" s="54" t="e">
        <f>#REF!</f>
        <v>#REF!</v>
      </c>
      <c r="E39" s="32" t="e">
        <f>#REF!</f>
        <v>#REF!</v>
      </c>
      <c r="F39" s="32" t="e">
        <f>#REF!</f>
        <v>#REF!</v>
      </c>
      <c r="G39" s="34"/>
      <c r="H39" s="38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s="37" customFormat="1" ht="15.75">
      <c r="A40" s="33"/>
      <c r="B40" s="20">
        <f t="shared" si="0"/>
        <v>32</v>
      </c>
      <c r="C40" s="21" t="e">
        <f>#REF!</f>
        <v>#REF!</v>
      </c>
      <c r="D40" s="54" t="e">
        <f>#REF!</f>
        <v>#REF!</v>
      </c>
      <c r="E40" s="32" t="e">
        <f>#REF!</f>
        <v>#REF!</v>
      </c>
      <c r="F40" s="32" t="e">
        <f>#REF!</f>
        <v>#REF!</v>
      </c>
      <c r="G40" s="34"/>
      <c r="H40" s="38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37" customFormat="1" ht="15.75">
      <c r="A41" s="33"/>
      <c r="B41" s="20">
        <f t="shared" si="0"/>
        <v>33</v>
      </c>
      <c r="C41" s="21" t="e">
        <f>#REF!</f>
        <v>#REF!</v>
      </c>
      <c r="D41" s="54" t="e">
        <f>#REF!</f>
        <v>#REF!</v>
      </c>
      <c r="E41" s="32" t="e">
        <f>#REF!</f>
        <v>#REF!</v>
      </c>
      <c r="F41" s="32" t="e">
        <f>#REF!</f>
        <v>#REF!</v>
      </c>
      <c r="G41" s="34"/>
      <c r="H41" s="38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37" customFormat="1" ht="15.75">
      <c r="A42" s="33"/>
      <c r="B42" s="20">
        <f t="shared" si="0"/>
        <v>34</v>
      </c>
      <c r="C42" s="21" t="e">
        <f>#REF!</f>
        <v>#REF!</v>
      </c>
      <c r="D42" s="54" t="e">
        <f>#REF!</f>
        <v>#REF!</v>
      </c>
      <c r="E42" s="32" t="e">
        <f>#REF!</f>
        <v>#REF!</v>
      </c>
      <c r="F42" s="32" t="e">
        <f>#REF!</f>
        <v>#REF!</v>
      </c>
      <c r="G42" s="34"/>
      <c r="H42" s="38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s="37" customFormat="1" ht="15.75">
      <c r="A43" s="33"/>
      <c r="B43" s="20">
        <f t="shared" si="0"/>
        <v>35</v>
      </c>
      <c r="C43" s="21" t="e">
        <f>#REF!</f>
        <v>#REF!</v>
      </c>
      <c r="D43" s="54" t="e">
        <f>#REF!</f>
        <v>#REF!</v>
      </c>
      <c r="E43" s="32" t="e">
        <f>#REF!</f>
        <v>#REF!</v>
      </c>
      <c r="F43" s="32" t="e">
        <f>#REF!</f>
        <v>#REF!</v>
      </c>
      <c r="G43" s="34"/>
      <c r="H43" s="38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s="37" customFormat="1" ht="15.75">
      <c r="A44" s="33"/>
      <c r="B44" s="20">
        <f t="shared" si="0"/>
        <v>36</v>
      </c>
      <c r="C44" s="21" t="e">
        <f>#REF!</f>
        <v>#REF!</v>
      </c>
      <c r="D44" s="54" t="e">
        <f>#REF!</f>
        <v>#REF!</v>
      </c>
      <c r="E44" s="32" t="e">
        <f>#REF!</f>
        <v>#REF!</v>
      </c>
      <c r="F44" s="32" t="e">
        <f>#REF!</f>
        <v>#REF!</v>
      </c>
      <c r="G44" s="34"/>
      <c r="H44" s="38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s="37" customFormat="1" ht="15.75">
      <c r="A45" s="33"/>
      <c r="B45" s="20">
        <f t="shared" si="0"/>
        <v>37</v>
      </c>
      <c r="C45" s="21" t="e">
        <f>#REF!</f>
        <v>#REF!</v>
      </c>
      <c r="D45" s="54" t="e">
        <f>#REF!</f>
        <v>#REF!</v>
      </c>
      <c r="E45" s="32" t="e">
        <f>#REF!</f>
        <v>#REF!</v>
      </c>
      <c r="F45" s="32" t="e">
        <f>#REF!</f>
        <v>#REF!</v>
      </c>
      <c r="G45" s="34"/>
      <c r="H45" s="38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s="37" customFormat="1" ht="15.75">
      <c r="A46" s="33"/>
      <c r="B46" s="20">
        <f t="shared" si="0"/>
        <v>38</v>
      </c>
      <c r="C46" s="21" t="e">
        <f>#REF!</f>
        <v>#REF!</v>
      </c>
      <c r="D46" s="54" t="e">
        <f>#REF!</f>
        <v>#REF!</v>
      </c>
      <c r="E46" s="32" t="e">
        <f>#REF!</f>
        <v>#REF!</v>
      </c>
      <c r="F46" s="32" t="e">
        <f>#REF!</f>
        <v>#REF!</v>
      </c>
      <c r="G46" s="34"/>
      <c r="H46" s="38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s="37" customFormat="1" ht="15.75">
      <c r="A47" s="33"/>
      <c r="B47" s="20">
        <f t="shared" si="0"/>
        <v>39</v>
      </c>
      <c r="C47" s="21" t="e">
        <f>#REF!</f>
        <v>#REF!</v>
      </c>
      <c r="D47" s="54" t="e">
        <f>#REF!</f>
        <v>#REF!</v>
      </c>
      <c r="E47" s="32" t="e">
        <f>#REF!</f>
        <v>#REF!</v>
      </c>
      <c r="F47" s="32" t="e">
        <f>#REF!</f>
        <v>#REF!</v>
      </c>
      <c r="G47" s="34"/>
      <c r="H47" s="38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s="37" customFormat="1" ht="15.75">
      <c r="A48" s="33"/>
      <c r="B48" s="20">
        <f t="shared" si="0"/>
        <v>40</v>
      </c>
      <c r="C48" s="21" t="e">
        <f>#REF!</f>
        <v>#REF!</v>
      </c>
      <c r="D48" s="54" t="e">
        <f>#REF!</f>
        <v>#REF!</v>
      </c>
      <c r="E48" s="32" t="e">
        <f>#REF!</f>
        <v>#REF!</v>
      </c>
      <c r="F48" s="32" t="e">
        <f>#REF!</f>
        <v>#REF!</v>
      </c>
      <c r="G48" s="34"/>
      <c r="H48" s="38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s="37" customFormat="1" ht="15.75">
      <c r="A49" s="33"/>
      <c r="B49" s="20">
        <f t="shared" si="0"/>
        <v>41</v>
      </c>
      <c r="C49" s="21" t="e">
        <f>#REF!</f>
        <v>#REF!</v>
      </c>
      <c r="D49" s="54" t="e">
        <f>#REF!</f>
        <v>#REF!</v>
      </c>
      <c r="E49" s="32" t="e">
        <f>#REF!</f>
        <v>#REF!</v>
      </c>
      <c r="F49" s="32" t="e">
        <f>#REF!</f>
        <v>#REF!</v>
      </c>
      <c r="G49" s="34"/>
      <c r="H49" s="38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s="37" customFormat="1" ht="15.75">
      <c r="A50" s="33"/>
      <c r="B50" s="20">
        <f t="shared" si="0"/>
        <v>42</v>
      </c>
      <c r="C50" s="21" t="e">
        <f>#REF!</f>
        <v>#REF!</v>
      </c>
      <c r="D50" s="54" t="e">
        <f>#REF!</f>
        <v>#REF!</v>
      </c>
      <c r="E50" s="32" t="e">
        <f>#REF!</f>
        <v>#REF!</v>
      </c>
      <c r="F50" s="32" t="e">
        <f>#REF!</f>
        <v>#REF!</v>
      </c>
      <c r="G50" s="34"/>
      <c r="H50" s="38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s="37" customFormat="1" ht="15.75">
      <c r="A51" s="33"/>
      <c r="B51" s="20">
        <f t="shared" si="0"/>
        <v>43</v>
      </c>
      <c r="C51" s="21" t="e">
        <f>#REF!</f>
        <v>#REF!</v>
      </c>
      <c r="D51" s="54" t="e">
        <f>#REF!</f>
        <v>#REF!</v>
      </c>
      <c r="E51" s="32" t="e">
        <f>#REF!</f>
        <v>#REF!</v>
      </c>
      <c r="F51" s="32" t="e">
        <f>#REF!</f>
        <v>#REF!</v>
      </c>
      <c r="G51" s="34"/>
      <c r="H51" s="38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s="37" customFormat="1" ht="15.75">
      <c r="A52" s="33"/>
      <c r="B52" s="20">
        <f t="shared" si="0"/>
        <v>44</v>
      </c>
      <c r="C52" s="21" t="e">
        <f>#REF!</f>
        <v>#REF!</v>
      </c>
      <c r="D52" s="54" t="e">
        <f>#REF!</f>
        <v>#REF!</v>
      </c>
      <c r="E52" s="32" t="e">
        <f>#REF!</f>
        <v>#REF!</v>
      </c>
      <c r="F52" s="32" t="e">
        <f>#REF!</f>
        <v>#REF!</v>
      </c>
      <c r="G52" s="34"/>
      <c r="H52" s="38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s="37" customFormat="1" ht="15.75">
      <c r="A53" s="33"/>
      <c r="B53" s="20">
        <f t="shared" si="0"/>
        <v>45</v>
      </c>
      <c r="C53" s="21" t="e">
        <f>#REF!</f>
        <v>#REF!</v>
      </c>
      <c r="D53" s="54" t="e">
        <f>#REF!</f>
        <v>#REF!</v>
      </c>
      <c r="E53" s="32" t="e">
        <f>#REF!</f>
        <v>#REF!</v>
      </c>
      <c r="F53" s="32" t="e">
        <f>#REF!</f>
        <v>#REF!</v>
      </c>
      <c r="G53" s="34"/>
      <c r="H53" s="38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s="37" customFormat="1" ht="15.75">
      <c r="A54" s="33"/>
      <c r="B54" s="20">
        <f t="shared" si="0"/>
        <v>46</v>
      </c>
      <c r="C54" s="21" t="e">
        <f>#REF!</f>
        <v>#REF!</v>
      </c>
      <c r="D54" s="54" t="e">
        <f>#REF!</f>
        <v>#REF!</v>
      </c>
      <c r="E54" s="32" t="e">
        <f>#REF!</f>
        <v>#REF!</v>
      </c>
      <c r="F54" s="32" t="e">
        <f>#REF!</f>
        <v>#REF!</v>
      </c>
      <c r="G54" s="34"/>
      <c r="H54" s="38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s="37" customFormat="1" ht="15.75">
      <c r="A55" s="33"/>
      <c r="B55" s="20">
        <f t="shared" si="0"/>
        <v>47</v>
      </c>
      <c r="C55" s="21" t="e">
        <f>#REF!</f>
        <v>#REF!</v>
      </c>
      <c r="D55" s="54" t="e">
        <f>#REF!</f>
        <v>#REF!</v>
      </c>
      <c r="E55" s="32" t="e">
        <f>#REF!</f>
        <v>#REF!</v>
      </c>
      <c r="F55" s="32" t="e">
        <f>#REF!</f>
        <v>#REF!</v>
      </c>
      <c r="G55" s="34"/>
      <c r="H55" s="38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s="37" customFormat="1" ht="15.75">
      <c r="A56" s="33"/>
      <c r="B56" s="20">
        <f t="shared" si="0"/>
        <v>48</v>
      </c>
      <c r="C56" s="21" t="e">
        <f>#REF!</f>
        <v>#REF!</v>
      </c>
      <c r="D56" s="54" t="e">
        <f>#REF!</f>
        <v>#REF!</v>
      </c>
      <c r="E56" s="32" t="e">
        <f>#REF!</f>
        <v>#REF!</v>
      </c>
      <c r="F56" s="32" t="e">
        <f>#REF!</f>
        <v>#REF!</v>
      </c>
      <c r="G56" s="34"/>
      <c r="H56" s="38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s="37" customFormat="1" ht="15.75">
      <c r="A57" s="33"/>
      <c r="B57" s="20">
        <f t="shared" si="0"/>
        <v>49</v>
      </c>
      <c r="C57" s="21" t="e">
        <f>#REF!</f>
        <v>#REF!</v>
      </c>
      <c r="D57" s="54" t="e">
        <f>#REF!</f>
        <v>#REF!</v>
      </c>
      <c r="E57" s="32" t="e">
        <f>#REF!</f>
        <v>#REF!</v>
      </c>
      <c r="F57" s="32" t="e">
        <f>#REF!</f>
        <v>#REF!</v>
      </c>
      <c r="G57" s="34"/>
      <c r="H57" s="38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s="37" customFormat="1" ht="15.75">
      <c r="A58" s="33"/>
      <c r="B58" s="20">
        <f t="shared" si="0"/>
        <v>50</v>
      </c>
      <c r="C58" s="21" t="e">
        <f>#REF!</f>
        <v>#REF!</v>
      </c>
      <c r="D58" s="54" t="e">
        <f>#REF!</f>
        <v>#REF!</v>
      </c>
      <c r="E58" s="32" t="e">
        <f>#REF!</f>
        <v>#REF!</v>
      </c>
      <c r="F58" s="32" t="e">
        <f>#REF!</f>
        <v>#REF!</v>
      </c>
      <c r="G58" s="34"/>
      <c r="H58" s="38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s="37" customFormat="1" ht="15.75">
      <c r="A59" s="33"/>
      <c r="B59" s="20">
        <f t="shared" si="0"/>
        <v>51</v>
      </c>
      <c r="C59" s="21" t="e">
        <f>#REF!</f>
        <v>#REF!</v>
      </c>
      <c r="D59" s="54" t="e">
        <f>#REF!</f>
        <v>#REF!</v>
      </c>
      <c r="E59" s="32" t="e">
        <f>#REF!</f>
        <v>#REF!</v>
      </c>
      <c r="F59" s="32" t="e">
        <f>#REF!</f>
        <v>#REF!</v>
      </c>
      <c r="G59" s="34"/>
      <c r="H59" s="38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s="37" customFormat="1" ht="15.75">
      <c r="A60" s="33"/>
      <c r="B60" s="20">
        <f t="shared" si="0"/>
        <v>52</v>
      </c>
      <c r="C60" s="21" t="e">
        <f>#REF!</f>
        <v>#REF!</v>
      </c>
      <c r="D60" s="54" t="e">
        <f>#REF!</f>
        <v>#REF!</v>
      </c>
      <c r="E60" s="32" t="e">
        <f>#REF!</f>
        <v>#REF!</v>
      </c>
      <c r="F60" s="32" t="e">
        <f>#REF!</f>
        <v>#REF!</v>
      </c>
      <c r="G60" s="34"/>
      <c r="H60" s="38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s="37" customFormat="1" ht="15.75">
      <c r="A61" s="33"/>
      <c r="B61" s="20">
        <f t="shared" si="0"/>
        <v>53</v>
      </c>
      <c r="C61" s="21" t="e">
        <f>#REF!</f>
        <v>#REF!</v>
      </c>
      <c r="D61" s="54" t="e">
        <f>#REF!</f>
        <v>#REF!</v>
      </c>
      <c r="E61" s="32" t="e">
        <f>#REF!</f>
        <v>#REF!</v>
      </c>
      <c r="F61" s="32" t="e">
        <f>#REF!</f>
        <v>#REF!</v>
      </c>
      <c r="G61" s="34"/>
      <c r="H61" s="38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s="37" customFormat="1" ht="15.75">
      <c r="A62" s="33"/>
      <c r="B62" s="20">
        <f t="shared" si="0"/>
        <v>54</v>
      </c>
      <c r="C62" s="21" t="e">
        <f>#REF!</f>
        <v>#REF!</v>
      </c>
      <c r="D62" s="54" t="e">
        <f>#REF!</f>
        <v>#REF!</v>
      </c>
      <c r="E62" s="32" t="e">
        <f>#REF!</f>
        <v>#REF!</v>
      </c>
      <c r="F62" s="32" t="e">
        <f>#REF!</f>
        <v>#REF!</v>
      </c>
      <c r="G62" s="34"/>
      <c r="H62" s="38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s="37" customFormat="1" ht="15.75">
      <c r="A63" s="33"/>
      <c r="B63" s="20">
        <f t="shared" si="0"/>
        <v>55</v>
      </c>
      <c r="C63" s="21" t="e">
        <f>#REF!</f>
        <v>#REF!</v>
      </c>
      <c r="D63" s="54" t="e">
        <f>#REF!</f>
        <v>#REF!</v>
      </c>
      <c r="E63" s="32" t="e">
        <f>#REF!</f>
        <v>#REF!</v>
      </c>
      <c r="F63" s="32" t="e">
        <f>#REF!</f>
        <v>#REF!</v>
      </c>
      <c r="G63" s="34"/>
      <c r="H63" s="38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s="37" customFormat="1" ht="15.75">
      <c r="A64" s="33"/>
      <c r="B64" s="20">
        <f t="shared" si="0"/>
        <v>56</v>
      </c>
      <c r="C64" s="21" t="e">
        <f>#REF!</f>
        <v>#REF!</v>
      </c>
      <c r="D64" s="54" t="e">
        <f>#REF!</f>
        <v>#REF!</v>
      </c>
      <c r="E64" s="32" t="e">
        <f>#REF!</f>
        <v>#REF!</v>
      </c>
      <c r="F64" s="32" t="e">
        <f>#REF!</f>
        <v>#REF!</v>
      </c>
      <c r="G64" s="34"/>
      <c r="H64" s="38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s="37" customFormat="1" ht="15.75">
      <c r="A65" s="33"/>
      <c r="B65" s="20">
        <f t="shared" si="0"/>
        <v>57</v>
      </c>
      <c r="C65" s="21" t="e">
        <f>#REF!</f>
        <v>#REF!</v>
      </c>
      <c r="D65" s="54" t="e">
        <f>#REF!</f>
        <v>#REF!</v>
      </c>
      <c r="E65" s="32" t="e">
        <f>#REF!</f>
        <v>#REF!</v>
      </c>
      <c r="F65" s="32" t="e">
        <f>#REF!</f>
        <v>#REF!</v>
      </c>
      <c r="G65" s="34"/>
      <c r="H65" s="38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s="37" customFormat="1" ht="15.75">
      <c r="A66" s="33"/>
      <c r="B66" s="20">
        <f t="shared" si="0"/>
        <v>58</v>
      </c>
      <c r="C66" s="21" t="e">
        <f>#REF!</f>
        <v>#REF!</v>
      </c>
      <c r="D66" s="54" t="e">
        <f>#REF!</f>
        <v>#REF!</v>
      </c>
      <c r="E66" s="32" t="e">
        <f>#REF!</f>
        <v>#REF!</v>
      </c>
      <c r="F66" s="32" t="e">
        <f>#REF!</f>
        <v>#REF!</v>
      </c>
      <c r="G66" s="34"/>
      <c r="H66" s="38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s="37" customFormat="1" ht="15.75">
      <c r="A67" s="33"/>
      <c r="B67" s="20">
        <f t="shared" si="0"/>
        <v>59</v>
      </c>
      <c r="C67" s="21" t="e">
        <f>#REF!</f>
        <v>#REF!</v>
      </c>
      <c r="D67" s="54" t="e">
        <f>#REF!</f>
        <v>#REF!</v>
      </c>
      <c r="E67" s="32" t="e">
        <f>#REF!</f>
        <v>#REF!</v>
      </c>
      <c r="F67" s="32" t="e">
        <f>#REF!</f>
        <v>#REF!</v>
      </c>
      <c r="G67" s="34"/>
      <c r="H67" s="38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s="37" customFormat="1" ht="15.75">
      <c r="A68" s="33"/>
      <c r="B68" s="20">
        <f t="shared" si="0"/>
        <v>60</v>
      </c>
      <c r="C68" s="21" t="e">
        <f>#REF!</f>
        <v>#REF!</v>
      </c>
      <c r="D68" s="54" t="e">
        <f>#REF!</f>
        <v>#REF!</v>
      </c>
      <c r="E68" s="32" t="e">
        <f>#REF!</f>
        <v>#REF!</v>
      </c>
      <c r="F68" s="32" t="e">
        <f>#REF!</f>
        <v>#REF!</v>
      </c>
      <c r="G68" s="34"/>
      <c r="H68" s="38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s="37" customFormat="1" ht="15.75">
      <c r="A69" s="33"/>
      <c r="B69" s="20">
        <f t="shared" si="0"/>
        <v>61</v>
      </c>
      <c r="C69" s="21" t="e">
        <f>#REF!</f>
        <v>#REF!</v>
      </c>
      <c r="D69" s="54" t="e">
        <f>#REF!</f>
        <v>#REF!</v>
      </c>
      <c r="E69" s="32" t="e">
        <f>#REF!</f>
        <v>#REF!</v>
      </c>
      <c r="F69" s="32" t="e">
        <f>#REF!</f>
        <v>#REF!</v>
      </c>
      <c r="G69" s="34"/>
      <c r="H69" s="38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s="37" customFormat="1" ht="15.75">
      <c r="A70" s="33"/>
      <c r="B70" s="20">
        <f t="shared" si="0"/>
        <v>62</v>
      </c>
      <c r="C70" s="21" t="e">
        <f>#REF!</f>
        <v>#REF!</v>
      </c>
      <c r="D70" s="54" t="e">
        <f>#REF!</f>
        <v>#REF!</v>
      </c>
      <c r="E70" s="32" t="e">
        <f>#REF!</f>
        <v>#REF!</v>
      </c>
      <c r="F70" s="32" t="e">
        <f>#REF!</f>
        <v>#REF!</v>
      </c>
      <c r="G70" s="34"/>
      <c r="H70" s="38"/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s="37" customFormat="1" ht="15.75">
      <c r="A71" s="33"/>
      <c r="B71" s="20">
        <f t="shared" si="0"/>
        <v>63</v>
      </c>
      <c r="C71" s="21" t="e">
        <f>#REF!</f>
        <v>#REF!</v>
      </c>
      <c r="D71" s="54" t="e">
        <f>#REF!</f>
        <v>#REF!</v>
      </c>
      <c r="E71" s="32" t="e">
        <f>#REF!</f>
        <v>#REF!</v>
      </c>
      <c r="F71" s="32" t="e">
        <f>#REF!</f>
        <v>#REF!</v>
      </c>
      <c r="G71" s="34"/>
      <c r="H71" s="38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s="37" customFormat="1" ht="15.75">
      <c r="A72" s="33"/>
      <c r="B72" s="20">
        <f t="shared" si="0"/>
        <v>64</v>
      </c>
      <c r="C72" s="21" t="e">
        <f>#REF!</f>
        <v>#REF!</v>
      </c>
      <c r="D72" s="54" t="e">
        <f>#REF!</f>
        <v>#REF!</v>
      </c>
      <c r="E72" s="32" t="e">
        <f>#REF!</f>
        <v>#REF!</v>
      </c>
      <c r="F72" s="32" t="e">
        <f>#REF!</f>
        <v>#REF!</v>
      </c>
      <c r="G72" s="34"/>
      <c r="H72" s="38"/>
      <c r="I72" s="3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s="37" customFormat="1" ht="15.75">
      <c r="A73" s="33"/>
      <c r="B73" s="20">
        <f t="shared" si="0"/>
        <v>65</v>
      </c>
      <c r="C73" s="21" t="e">
        <f>#REF!</f>
        <v>#REF!</v>
      </c>
      <c r="D73" s="54" t="e">
        <f>#REF!</f>
        <v>#REF!</v>
      </c>
      <c r="E73" s="32" t="e">
        <f>#REF!</f>
        <v>#REF!</v>
      </c>
      <c r="F73" s="32" t="e">
        <f>#REF!</f>
        <v>#REF!</v>
      </c>
      <c r="G73" s="34"/>
      <c r="H73" s="38"/>
      <c r="I73" s="3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s="37" customFormat="1" ht="15.75">
      <c r="A74" s="33"/>
      <c r="B74" s="20">
        <f t="shared" ref="B74:B89" si="1">B73+1</f>
        <v>66</v>
      </c>
      <c r="C74" s="21" t="e">
        <f>#REF!</f>
        <v>#REF!</v>
      </c>
      <c r="D74" s="54" t="e">
        <f>#REF!</f>
        <v>#REF!</v>
      </c>
      <c r="E74" s="32" t="e">
        <f>#REF!</f>
        <v>#REF!</v>
      </c>
      <c r="F74" s="32" t="e">
        <f>#REF!</f>
        <v>#REF!</v>
      </c>
      <c r="G74" s="34"/>
      <c r="H74" s="38"/>
      <c r="I74" s="3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s="37" customFormat="1" ht="15.75">
      <c r="A75" s="33"/>
      <c r="B75" s="20">
        <f t="shared" si="1"/>
        <v>67</v>
      </c>
      <c r="C75" s="21" t="e">
        <f>#REF!</f>
        <v>#REF!</v>
      </c>
      <c r="D75" s="54" t="e">
        <f>#REF!</f>
        <v>#REF!</v>
      </c>
      <c r="E75" s="32" t="e">
        <f>#REF!</f>
        <v>#REF!</v>
      </c>
      <c r="F75" s="32" t="e">
        <f>#REF!</f>
        <v>#REF!</v>
      </c>
      <c r="G75" s="34"/>
      <c r="H75" s="38"/>
      <c r="I75" s="3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s="37" customFormat="1" ht="15.75">
      <c r="A76" s="33"/>
      <c r="B76" s="20">
        <f t="shared" si="1"/>
        <v>68</v>
      </c>
      <c r="C76" s="21" t="e">
        <f>#REF!</f>
        <v>#REF!</v>
      </c>
      <c r="D76" s="54" t="e">
        <f>#REF!</f>
        <v>#REF!</v>
      </c>
      <c r="E76" s="32" t="e">
        <f>#REF!</f>
        <v>#REF!</v>
      </c>
      <c r="F76" s="32" t="e">
        <f>#REF!</f>
        <v>#REF!</v>
      </c>
      <c r="G76" s="34"/>
      <c r="H76" s="38"/>
      <c r="I76" s="3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s="37" customFormat="1" ht="15.75">
      <c r="A77" s="33"/>
      <c r="B77" s="20">
        <f t="shared" si="1"/>
        <v>69</v>
      </c>
      <c r="C77" s="21" t="e">
        <f>#REF!</f>
        <v>#REF!</v>
      </c>
      <c r="D77" s="54" t="e">
        <f>#REF!</f>
        <v>#REF!</v>
      </c>
      <c r="E77" s="32" t="e">
        <f>#REF!</f>
        <v>#REF!</v>
      </c>
      <c r="F77" s="32" t="e">
        <f>#REF!</f>
        <v>#REF!</v>
      </c>
      <c r="G77" s="34"/>
      <c r="H77" s="38"/>
      <c r="I77" s="3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s="37" customFormat="1" ht="15.75">
      <c r="A78" s="33"/>
      <c r="B78" s="20">
        <f t="shared" si="1"/>
        <v>70</v>
      </c>
      <c r="C78" s="21" t="e">
        <f>#REF!</f>
        <v>#REF!</v>
      </c>
      <c r="D78" s="54" t="e">
        <f>#REF!</f>
        <v>#REF!</v>
      </c>
      <c r="E78" s="32" t="e">
        <f>#REF!</f>
        <v>#REF!</v>
      </c>
      <c r="F78" s="32" t="e">
        <f>#REF!</f>
        <v>#REF!</v>
      </c>
      <c r="G78" s="34"/>
      <c r="H78" s="38"/>
      <c r="I78" s="35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s="37" customFormat="1" ht="15.75">
      <c r="A79" s="33"/>
      <c r="B79" s="20">
        <f t="shared" si="1"/>
        <v>71</v>
      </c>
      <c r="C79" s="21" t="e">
        <f>#REF!</f>
        <v>#REF!</v>
      </c>
      <c r="D79" s="54" t="e">
        <f>#REF!</f>
        <v>#REF!</v>
      </c>
      <c r="E79" s="32" t="e">
        <f>#REF!</f>
        <v>#REF!</v>
      </c>
      <c r="F79" s="32" t="e">
        <f>#REF!</f>
        <v>#REF!</v>
      </c>
      <c r="G79" s="34"/>
      <c r="H79" s="38"/>
      <c r="I79" s="3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s="37" customFormat="1" ht="15.75">
      <c r="A80" s="33"/>
      <c r="B80" s="20">
        <f t="shared" si="1"/>
        <v>72</v>
      </c>
      <c r="C80" s="21" t="e">
        <f>#REF!</f>
        <v>#REF!</v>
      </c>
      <c r="D80" s="54" t="e">
        <f>#REF!</f>
        <v>#REF!</v>
      </c>
      <c r="E80" s="32" t="e">
        <f>#REF!</f>
        <v>#REF!</v>
      </c>
      <c r="F80" s="32" t="e">
        <f>#REF!</f>
        <v>#REF!</v>
      </c>
      <c r="G80" s="34"/>
      <c r="H80" s="38"/>
      <c r="I80" s="35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s="37" customFormat="1" ht="15.75">
      <c r="A81" s="33"/>
      <c r="B81" s="20">
        <f t="shared" si="1"/>
        <v>73</v>
      </c>
      <c r="C81" s="21" t="e">
        <f>#REF!</f>
        <v>#REF!</v>
      </c>
      <c r="D81" s="54" t="e">
        <f>#REF!</f>
        <v>#REF!</v>
      </c>
      <c r="E81" s="32" t="e">
        <f>#REF!</f>
        <v>#REF!</v>
      </c>
      <c r="F81" s="32" t="e">
        <f>#REF!</f>
        <v>#REF!</v>
      </c>
      <c r="G81" s="34"/>
      <c r="H81" s="38"/>
      <c r="I81" s="35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s="37" customFormat="1" ht="15.75">
      <c r="A82" s="33"/>
      <c r="B82" s="20">
        <f t="shared" si="1"/>
        <v>74</v>
      </c>
      <c r="C82" s="21" t="e">
        <f>#REF!</f>
        <v>#REF!</v>
      </c>
      <c r="D82" s="54" t="e">
        <f>#REF!</f>
        <v>#REF!</v>
      </c>
      <c r="E82" s="32" t="e">
        <f>#REF!</f>
        <v>#REF!</v>
      </c>
      <c r="F82" s="32" t="e">
        <f>#REF!</f>
        <v>#REF!</v>
      </c>
      <c r="G82" s="34"/>
      <c r="H82" s="38"/>
      <c r="I82" s="35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s="37" customFormat="1" ht="15.75">
      <c r="A83" s="33"/>
      <c r="B83" s="20">
        <f t="shared" si="1"/>
        <v>75</v>
      </c>
      <c r="C83" s="21" t="e">
        <f>#REF!</f>
        <v>#REF!</v>
      </c>
      <c r="D83" s="54" t="e">
        <f>#REF!</f>
        <v>#REF!</v>
      </c>
      <c r="E83" s="32" t="e">
        <f>#REF!</f>
        <v>#REF!</v>
      </c>
      <c r="F83" s="32" t="e">
        <f>#REF!</f>
        <v>#REF!</v>
      </c>
      <c r="G83" s="34"/>
      <c r="H83" s="38"/>
      <c r="I83" s="35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s="37" customFormat="1" ht="15.75">
      <c r="A84" s="33"/>
      <c r="B84" s="20">
        <f t="shared" si="1"/>
        <v>76</v>
      </c>
      <c r="C84" s="21" t="e">
        <f>#REF!</f>
        <v>#REF!</v>
      </c>
      <c r="D84" s="54" t="e">
        <f>#REF!</f>
        <v>#REF!</v>
      </c>
      <c r="E84" s="32" t="e">
        <f>#REF!</f>
        <v>#REF!</v>
      </c>
      <c r="F84" s="32" t="e">
        <f>#REF!</f>
        <v>#REF!</v>
      </c>
      <c r="G84" s="34"/>
      <c r="H84" s="38"/>
      <c r="I84" s="35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s="37" customFormat="1" ht="15.75">
      <c r="A85" s="33"/>
      <c r="B85" s="20">
        <f t="shared" si="1"/>
        <v>77</v>
      </c>
      <c r="C85" s="21" t="e">
        <f>#REF!</f>
        <v>#REF!</v>
      </c>
      <c r="D85" s="54" t="e">
        <f>#REF!</f>
        <v>#REF!</v>
      </c>
      <c r="E85" s="32" t="e">
        <f>#REF!</f>
        <v>#REF!</v>
      </c>
      <c r="F85" s="32" t="e">
        <f>#REF!</f>
        <v>#REF!</v>
      </c>
      <c r="G85" s="34"/>
      <c r="H85" s="38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s="37" customFormat="1" ht="15.75">
      <c r="A86" s="33"/>
      <c r="B86" s="20">
        <f t="shared" si="1"/>
        <v>78</v>
      </c>
      <c r="C86" s="21" t="e">
        <f>#REF!</f>
        <v>#REF!</v>
      </c>
      <c r="D86" s="54" t="e">
        <f>#REF!</f>
        <v>#REF!</v>
      </c>
      <c r="E86" s="32" t="e">
        <f>#REF!</f>
        <v>#REF!</v>
      </c>
      <c r="F86" s="32" t="e">
        <f>#REF!</f>
        <v>#REF!</v>
      </c>
      <c r="G86" s="34"/>
      <c r="H86" s="38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s="37" customFormat="1" ht="15.75">
      <c r="A87" s="33"/>
      <c r="B87" s="20">
        <f t="shared" si="1"/>
        <v>79</v>
      </c>
      <c r="C87" s="21" t="e">
        <f>#REF!</f>
        <v>#REF!</v>
      </c>
      <c r="D87" s="54" t="e">
        <f>#REF!</f>
        <v>#REF!</v>
      </c>
      <c r="E87" s="32" t="e">
        <f>#REF!</f>
        <v>#REF!</v>
      </c>
      <c r="F87" s="32" t="e">
        <f>#REF!</f>
        <v>#REF!</v>
      </c>
      <c r="G87" s="34"/>
      <c r="H87" s="38"/>
      <c r="I87" s="3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s="37" customFormat="1" ht="15.75">
      <c r="A88" s="33"/>
      <c r="B88" s="20">
        <f t="shared" si="1"/>
        <v>80</v>
      </c>
      <c r="C88" s="21" t="e">
        <f>#REF!</f>
        <v>#REF!</v>
      </c>
      <c r="D88" s="54" t="e">
        <f>#REF!</f>
        <v>#REF!</v>
      </c>
      <c r="E88" s="32" t="e">
        <f>#REF!</f>
        <v>#REF!</v>
      </c>
      <c r="F88" s="32" t="e">
        <f>#REF!</f>
        <v>#REF!</v>
      </c>
      <c r="G88" s="34"/>
      <c r="H88" s="38"/>
      <c r="I88" s="35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s="37" customFormat="1" ht="15.75">
      <c r="A89" s="33"/>
      <c r="B89" s="20">
        <f t="shared" si="1"/>
        <v>81</v>
      </c>
      <c r="C89" s="21" t="e">
        <f>#REF!</f>
        <v>#REF!</v>
      </c>
      <c r="D89" s="54" t="e">
        <f>#REF!</f>
        <v>#REF!</v>
      </c>
      <c r="E89" s="32" t="e">
        <f>#REF!</f>
        <v>#REF!</v>
      </c>
      <c r="F89" s="32" t="e">
        <f>#REF!</f>
        <v>#REF!</v>
      </c>
      <c r="G89" s="34"/>
      <c r="H89" s="38"/>
      <c r="I89" s="35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s="37" customFormat="1" ht="15.75">
      <c r="A90" s="33"/>
      <c r="B90" s="20">
        <f t="shared" ref="B90:B120" si="2">B89+1</f>
        <v>82</v>
      </c>
      <c r="C90" s="21" t="e">
        <f>#REF!</f>
        <v>#REF!</v>
      </c>
      <c r="D90" s="54" t="e">
        <f>#REF!</f>
        <v>#REF!</v>
      </c>
      <c r="E90" s="32" t="e">
        <f>#REF!</f>
        <v>#REF!</v>
      </c>
      <c r="F90" s="32" t="e">
        <f>#REF!</f>
        <v>#REF!</v>
      </c>
      <c r="G90" s="34"/>
      <c r="H90" s="38"/>
      <c r="I90" s="35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s="37" customFormat="1" ht="15.75">
      <c r="A91" s="33"/>
      <c r="B91" s="20">
        <f t="shared" si="2"/>
        <v>83</v>
      </c>
      <c r="C91" s="21" t="e">
        <f>#REF!</f>
        <v>#REF!</v>
      </c>
      <c r="D91" s="54" t="e">
        <f>#REF!</f>
        <v>#REF!</v>
      </c>
      <c r="E91" s="32" t="e">
        <f>#REF!</f>
        <v>#REF!</v>
      </c>
      <c r="F91" s="32" t="e">
        <f>#REF!</f>
        <v>#REF!</v>
      </c>
      <c r="G91" s="34"/>
      <c r="H91" s="38"/>
      <c r="I91" s="35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s="37" customFormat="1" ht="15.75">
      <c r="A92" s="33"/>
      <c r="B92" s="20">
        <f t="shared" si="2"/>
        <v>84</v>
      </c>
      <c r="C92" s="21" t="e">
        <f>#REF!</f>
        <v>#REF!</v>
      </c>
      <c r="D92" s="54" t="e">
        <f>#REF!</f>
        <v>#REF!</v>
      </c>
      <c r="E92" s="32" t="e">
        <f>#REF!</f>
        <v>#REF!</v>
      </c>
      <c r="F92" s="32" t="e">
        <f>#REF!</f>
        <v>#REF!</v>
      </c>
      <c r="G92" s="34"/>
      <c r="H92" s="38"/>
      <c r="I92" s="35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s="37" customFormat="1" ht="15.75">
      <c r="A93" s="33"/>
      <c r="B93" s="20">
        <f t="shared" si="2"/>
        <v>85</v>
      </c>
      <c r="C93" s="21" t="e">
        <f>#REF!</f>
        <v>#REF!</v>
      </c>
      <c r="D93" s="54" t="e">
        <f>#REF!</f>
        <v>#REF!</v>
      </c>
      <c r="E93" s="32" t="e">
        <f>#REF!</f>
        <v>#REF!</v>
      </c>
      <c r="F93" s="32" t="e">
        <f>#REF!</f>
        <v>#REF!</v>
      </c>
      <c r="G93" s="34"/>
      <c r="H93" s="38"/>
      <c r="I93" s="3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s="37" customFormat="1" ht="15.75">
      <c r="A94" s="33"/>
      <c r="B94" s="20">
        <f t="shared" si="2"/>
        <v>86</v>
      </c>
      <c r="C94" s="21" t="e">
        <f>#REF!</f>
        <v>#REF!</v>
      </c>
      <c r="D94" s="54" t="e">
        <f>#REF!</f>
        <v>#REF!</v>
      </c>
      <c r="E94" s="32" t="e">
        <f>#REF!</f>
        <v>#REF!</v>
      </c>
      <c r="F94" s="32" t="e">
        <f>#REF!</f>
        <v>#REF!</v>
      </c>
      <c r="G94" s="34"/>
      <c r="H94" s="38"/>
      <c r="I94" s="35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s="37" customFormat="1" ht="15.75">
      <c r="A95" s="33"/>
      <c r="B95" s="20">
        <f t="shared" si="2"/>
        <v>87</v>
      </c>
      <c r="C95" s="21" t="e">
        <f>#REF!</f>
        <v>#REF!</v>
      </c>
      <c r="D95" s="54" t="e">
        <f>#REF!</f>
        <v>#REF!</v>
      </c>
      <c r="E95" s="32" t="e">
        <f>#REF!</f>
        <v>#REF!</v>
      </c>
      <c r="F95" s="32" t="e">
        <f>#REF!</f>
        <v>#REF!</v>
      </c>
      <c r="G95" s="34"/>
      <c r="H95" s="38"/>
      <c r="I95" s="35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s="37" customFormat="1" ht="15.75">
      <c r="A96" s="33"/>
      <c r="B96" s="20">
        <f t="shared" si="2"/>
        <v>88</v>
      </c>
      <c r="C96" s="21" t="e">
        <f>#REF!</f>
        <v>#REF!</v>
      </c>
      <c r="D96" s="54" t="e">
        <f>#REF!</f>
        <v>#REF!</v>
      </c>
      <c r="E96" s="32" t="e">
        <f>#REF!</f>
        <v>#REF!</v>
      </c>
      <c r="F96" s="32" t="e">
        <f>#REF!</f>
        <v>#REF!</v>
      </c>
      <c r="G96" s="34"/>
      <c r="H96" s="38"/>
      <c r="I96" s="35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s="37" customFormat="1" ht="15.75">
      <c r="A97" s="33"/>
      <c r="B97" s="20">
        <f t="shared" si="2"/>
        <v>89</v>
      </c>
      <c r="C97" s="21" t="e">
        <f>#REF!</f>
        <v>#REF!</v>
      </c>
      <c r="D97" s="54" t="e">
        <f>#REF!</f>
        <v>#REF!</v>
      </c>
      <c r="E97" s="32" t="e">
        <f>#REF!</f>
        <v>#REF!</v>
      </c>
      <c r="F97" s="32" t="e">
        <f>#REF!</f>
        <v>#REF!</v>
      </c>
      <c r="G97" s="34"/>
      <c r="H97" s="38"/>
      <c r="I97" s="3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s="37" customFormat="1" ht="15.75">
      <c r="A98" s="33"/>
      <c r="B98" s="20">
        <f t="shared" si="2"/>
        <v>90</v>
      </c>
      <c r="C98" s="21" t="e">
        <f>#REF!</f>
        <v>#REF!</v>
      </c>
      <c r="D98" s="54" t="e">
        <f>#REF!</f>
        <v>#REF!</v>
      </c>
      <c r="E98" s="32" t="e">
        <f>#REF!</f>
        <v>#REF!</v>
      </c>
      <c r="F98" s="32" t="e">
        <f>#REF!</f>
        <v>#REF!</v>
      </c>
      <c r="G98" s="34"/>
      <c r="H98" s="38"/>
      <c r="I98" s="3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s="37" customFormat="1" ht="15.75">
      <c r="A99" s="33"/>
      <c r="B99" s="20">
        <f t="shared" si="2"/>
        <v>91</v>
      </c>
      <c r="C99" s="21" t="e">
        <f>#REF!</f>
        <v>#REF!</v>
      </c>
      <c r="D99" s="54" t="e">
        <f>#REF!</f>
        <v>#REF!</v>
      </c>
      <c r="E99" s="32" t="e">
        <f>#REF!</f>
        <v>#REF!</v>
      </c>
      <c r="F99" s="32" t="e">
        <f>#REF!</f>
        <v>#REF!</v>
      </c>
      <c r="G99" s="34"/>
      <c r="H99" s="38"/>
      <c r="I99" s="3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s="37" customFormat="1" ht="15.75">
      <c r="A100" s="33"/>
      <c r="B100" s="20">
        <f t="shared" si="2"/>
        <v>92</v>
      </c>
      <c r="C100" s="21" t="e">
        <f>#REF!</f>
        <v>#REF!</v>
      </c>
      <c r="D100" s="54" t="e">
        <f>#REF!</f>
        <v>#REF!</v>
      </c>
      <c r="E100" s="32" t="e">
        <f>#REF!</f>
        <v>#REF!</v>
      </c>
      <c r="F100" s="32" t="e">
        <f>#REF!</f>
        <v>#REF!</v>
      </c>
      <c r="G100" s="34"/>
      <c r="H100" s="38"/>
      <c r="I100" s="35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s="37" customFormat="1" ht="15.75">
      <c r="A101" s="33"/>
      <c r="B101" s="20">
        <f t="shared" si="2"/>
        <v>93</v>
      </c>
      <c r="C101" s="21" t="e">
        <f>#REF!</f>
        <v>#REF!</v>
      </c>
      <c r="D101" s="54" t="e">
        <f>#REF!</f>
        <v>#REF!</v>
      </c>
      <c r="E101" s="32" t="e">
        <f>#REF!</f>
        <v>#REF!</v>
      </c>
      <c r="F101" s="32" t="e">
        <f>#REF!</f>
        <v>#REF!</v>
      </c>
      <c r="G101" s="34"/>
      <c r="H101" s="38"/>
      <c r="I101" s="35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s="37" customFormat="1" ht="15.75">
      <c r="A102" s="33"/>
      <c r="B102" s="20">
        <f t="shared" si="2"/>
        <v>94</v>
      </c>
      <c r="C102" s="21" t="e">
        <f>#REF!</f>
        <v>#REF!</v>
      </c>
      <c r="D102" s="54" t="e">
        <f>#REF!</f>
        <v>#REF!</v>
      </c>
      <c r="E102" s="32" t="e">
        <f>#REF!</f>
        <v>#REF!</v>
      </c>
      <c r="F102" s="32" t="e">
        <f>#REF!</f>
        <v>#REF!</v>
      </c>
      <c r="G102" s="34"/>
      <c r="H102" s="38"/>
      <c r="I102" s="3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s="37" customFormat="1" ht="15.75">
      <c r="A103" s="33"/>
      <c r="B103" s="20">
        <f t="shared" si="2"/>
        <v>95</v>
      </c>
      <c r="C103" s="21" t="e">
        <f>#REF!</f>
        <v>#REF!</v>
      </c>
      <c r="D103" s="54" t="e">
        <f>#REF!</f>
        <v>#REF!</v>
      </c>
      <c r="E103" s="32" t="e">
        <f>#REF!</f>
        <v>#REF!</v>
      </c>
      <c r="F103" s="32" t="e">
        <f>#REF!</f>
        <v>#REF!</v>
      </c>
      <c r="G103" s="34"/>
      <c r="H103" s="38"/>
      <c r="I103" s="3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s="37" customFormat="1" ht="15.75">
      <c r="A104" s="33"/>
      <c r="B104" s="20">
        <f t="shared" si="2"/>
        <v>96</v>
      </c>
      <c r="C104" s="21" t="e">
        <f>#REF!</f>
        <v>#REF!</v>
      </c>
      <c r="D104" s="54" t="e">
        <f>#REF!</f>
        <v>#REF!</v>
      </c>
      <c r="E104" s="32" t="e">
        <f>#REF!</f>
        <v>#REF!</v>
      </c>
      <c r="F104" s="32" t="e">
        <f>#REF!</f>
        <v>#REF!</v>
      </c>
      <c r="G104" s="34"/>
      <c r="H104" s="38"/>
      <c r="I104" s="35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s="37" customFormat="1" ht="15.75">
      <c r="A105" s="33"/>
      <c r="B105" s="20">
        <f t="shared" si="2"/>
        <v>97</v>
      </c>
      <c r="C105" s="21" t="e">
        <f>#REF!</f>
        <v>#REF!</v>
      </c>
      <c r="D105" s="54" t="e">
        <f>#REF!</f>
        <v>#REF!</v>
      </c>
      <c r="E105" s="32" t="e">
        <f>#REF!</f>
        <v>#REF!</v>
      </c>
      <c r="F105" s="32" t="e">
        <f>#REF!</f>
        <v>#REF!</v>
      </c>
      <c r="G105" s="34"/>
      <c r="H105" s="38"/>
      <c r="I105" s="35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s="37" customFormat="1" ht="15.75">
      <c r="A106" s="33"/>
      <c r="B106" s="20">
        <f t="shared" si="2"/>
        <v>98</v>
      </c>
      <c r="C106" s="21" t="e">
        <f>#REF!</f>
        <v>#REF!</v>
      </c>
      <c r="D106" s="54" t="e">
        <f>#REF!</f>
        <v>#REF!</v>
      </c>
      <c r="E106" s="32" t="e">
        <f>#REF!</f>
        <v>#REF!</v>
      </c>
      <c r="F106" s="32" t="e">
        <f>#REF!</f>
        <v>#REF!</v>
      </c>
      <c r="G106" s="34"/>
      <c r="H106" s="38"/>
      <c r="I106" s="3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s="37" customFormat="1" ht="15.75">
      <c r="A107" s="33"/>
      <c r="B107" s="20">
        <f t="shared" si="2"/>
        <v>99</v>
      </c>
      <c r="C107" s="21" t="e">
        <f>#REF!</f>
        <v>#REF!</v>
      </c>
      <c r="D107" s="54" t="e">
        <f>#REF!</f>
        <v>#REF!</v>
      </c>
      <c r="E107" s="32" t="e">
        <f>#REF!</f>
        <v>#REF!</v>
      </c>
      <c r="F107" s="32" t="e">
        <f>#REF!</f>
        <v>#REF!</v>
      </c>
      <c r="G107" s="34"/>
      <c r="H107" s="38"/>
      <c r="I107" s="3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s="37" customFormat="1" ht="15.75">
      <c r="A108" s="33"/>
      <c r="B108" s="20">
        <f t="shared" si="2"/>
        <v>100</v>
      </c>
      <c r="C108" s="21" t="e">
        <f>#REF!</f>
        <v>#REF!</v>
      </c>
      <c r="D108" s="54" t="e">
        <f>#REF!</f>
        <v>#REF!</v>
      </c>
      <c r="E108" s="32" t="e">
        <f>#REF!</f>
        <v>#REF!</v>
      </c>
      <c r="F108" s="32" t="e">
        <f>#REF!</f>
        <v>#REF!</v>
      </c>
      <c r="G108" s="34"/>
      <c r="H108" s="38"/>
      <c r="I108" s="35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s="37" customFormat="1" ht="15.75">
      <c r="A109" s="33"/>
      <c r="B109" s="20">
        <f t="shared" si="2"/>
        <v>101</v>
      </c>
      <c r="C109" s="21" t="e">
        <f>#REF!</f>
        <v>#REF!</v>
      </c>
      <c r="D109" s="54" t="e">
        <f>#REF!</f>
        <v>#REF!</v>
      </c>
      <c r="E109" s="32" t="e">
        <f>#REF!</f>
        <v>#REF!</v>
      </c>
      <c r="F109" s="32" t="e">
        <f>#REF!</f>
        <v>#REF!</v>
      </c>
      <c r="G109" s="34"/>
      <c r="H109" s="38"/>
      <c r="I109" s="35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s="37" customFormat="1" ht="15.75">
      <c r="A110" s="33"/>
      <c r="B110" s="20">
        <f t="shared" si="2"/>
        <v>102</v>
      </c>
      <c r="C110" s="21" t="e">
        <f>#REF!</f>
        <v>#REF!</v>
      </c>
      <c r="D110" s="54" t="e">
        <f>#REF!</f>
        <v>#REF!</v>
      </c>
      <c r="E110" s="32" t="e">
        <f>#REF!</f>
        <v>#REF!</v>
      </c>
      <c r="F110" s="32" t="e">
        <f>#REF!</f>
        <v>#REF!</v>
      </c>
      <c r="G110" s="34"/>
      <c r="H110" s="38"/>
      <c r="I110" s="35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s="37" customFormat="1" ht="15.75">
      <c r="A111" s="33"/>
      <c r="B111" s="20">
        <f t="shared" si="2"/>
        <v>103</v>
      </c>
      <c r="C111" s="21" t="e">
        <f>#REF!</f>
        <v>#REF!</v>
      </c>
      <c r="D111" s="54" t="e">
        <f>#REF!</f>
        <v>#REF!</v>
      </c>
      <c r="E111" s="32" t="e">
        <f>#REF!</f>
        <v>#REF!</v>
      </c>
      <c r="F111" s="32" t="e">
        <f>#REF!</f>
        <v>#REF!</v>
      </c>
      <c r="G111" s="34"/>
      <c r="H111" s="38"/>
      <c r="I111" s="35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s="37" customFormat="1" ht="15.75">
      <c r="A112" s="33"/>
      <c r="B112" s="20">
        <f t="shared" si="2"/>
        <v>104</v>
      </c>
      <c r="C112" s="21" t="e">
        <f>#REF!</f>
        <v>#REF!</v>
      </c>
      <c r="D112" s="54" t="e">
        <f>#REF!</f>
        <v>#REF!</v>
      </c>
      <c r="E112" s="32" t="e">
        <f>#REF!</f>
        <v>#REF!</v>
      </c>
      <c r="F112" s="32" t="e">
        <f>#REF!</f>
        <v>#REF!</v>
      </c>
      <c r="G112" s="34"/>
      <c r="H112" s="38"/>
      <c r="I112" s="35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s="37" customFormat="1" ht="15.75">
      <c r="A113" s="33"/>
      <c r="B113" s="20">
        <f t="shared" si="2"/>
        <v>105</v>
      </c>
      <c r="C113" s="21" t="e">
        <f>#REF!</f>
        <v>#REF!</v>
      </c>
      <c r="D113" s="54" t="e">
        <f>#REF!</f>
        <v>#REF!</v>
      </c>
      <c r="E113" s="32" t="e">
        <f>#REF!</f>
        <v>#REF!</v>
      </c>
      <c r="F113" s="32" t="e">
        <f>#REF!</f>
        <v>#REF!</v>
      </c>
      <c r="G113" s="34"/>
      <c r="H113" s="38"/>
      <c r="I113" s="35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s="37" customFormat="1" ht="15.75">
      <c r="A114" s="33"/>
      <c r="B114" s="20">
        <f t="shared" si="2"/>
        <v>106</v>
      </c>
      <c r="C114" s="21" t="e">
        <f>#REF!</f>
        <v>#REF!</v>
      </c>
      <c r="D114" s="54" t="e">
        <f>#REF!</f>
        <v>#REF!</v>
      </c>
      <c r="E114" s="32" t="e">
        <f>#REF!</f>
        <v>#REF!</v>
      </c>
      <c r="F114" s="32" t="e">
        <f>#REF!</f>
        <v>#REF!</v>
      </c>
      <c r="G114" s="34"/>
      <c r="H114" s="38"/>
      <c r="I114" s="35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s="37" customFormat="1" ht="15.75">
      <c r="A115" s="33"/>
      <c r="B115" s="20">
        <f t="shared" si="2"/>
        <v>107</v>
      </c>
      <c r="C115" s="21" t="e">
        <f>#REF!</f>
        <v>#REF!</v>
      </c>
      <c r="D115" s="54" t="e">
        <f>#REF!</f>
        <v>#REF!</v>
      </c>
      <c r="E115" s="32" t="e">
        <f>#REF!</f>
        <v>#REF!</v>
      </c>
      <c r="F115" s="32" t="e">
        <f>#REF!</f>
        <v>#REF!</v>
      </c>
      <c r="G115" s="34"/>
      <c r="H115" s="38"/>
      <c r="I115" s="35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37" s="37" customFormat="1" ht="15.75">
      <c r="A116" s="33"/>
      <c r="B116" s="20">
        <f t="shared" si="2"/>
        <v>108</v>
      </c>
      <c r="C116" s="21" t="e">
        <f>#REF!</f>
        <v>#REF!</v>
      </c>
      <c r="D116" s="54" t="e">
        <f>#REF!</f>
        <v>#REF!</v>
      </c>
      <c r="E116" s="32" t="e">
        <f>#REF!</f>
        <v>#REF!</v>
      </c>
      <c r="F116" s="32" t="e">
        <f>#REF!</f>
        <v>#REF!</v>
      </c>
      <c r="G116" s="34"/>
      <c r="H116" s="38"/>
      <c r="I116" s="35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37" s="37" customFormat="1" ht="15.75">
      <c r="A117" s="33"/>
      <c r="B117" s="20">
        <f t="shared" si="2"/>
        <v>109</v>
      </c>
      <c r="C117" s="21" t="e">
        <f>#REF!</f>
        <v>#REF!</v>
      </c>
      <c r="D117" s="54" t="e">
        <f>#REF!</f>
        <v>#REF!</v>
      </c>
      <c r="E117" s="32" t="e">
        <f>#REF!</f>
        <v>#REF!</v>
      </c>
      <c r="F117" s="32" t="e">
        <f>#REF!</f>
        <v>#REF!</v>
      </c>
      <c r="G117" s="34"/>
      <c r="H117" s="38"/>
      <c r="I117" s="35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37" s="37" customFormat="1" ht="15.75">
      <c r="A118" s="33"/>
      <c r="B118" s="20">
        <f t="shared" si="2"/>
        <v>110</v>
      </c>
      <c r="C118" s="21" t="e">
        <f>#REF!</f>
        <v>#REF!</v>
      </c>
      <c r="D118" s="54" t="e">
        <f>#REF!</f>
        <v>#REF!</v>
      </c>
      <c r="E118" s="32" t="e">
        <f>#REF!</f>
        <v>#REF!</v>
      </c>
      <c r="F118" s="32" t="e">
        <f>#REF!</f>
        <v>#REF!</v>
      </c>
      <c r="G118" s="34"/>
      <c r="H118" s="38"/>
      <c r="I118" s="35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s="37" customFormat="1" ht="15.75">
      <c r="A119" s="33"/>
      <c r="B119" s="20">
        <f t="shared" si="2"/>
        <v>111</v>
      </c>
      <c r="C119" s="21" t="e">
        <f>#REF!</f>
        <v>#REF!</v>
      </c>
      <c r="D119" s="54" t="e">
        <f>#REF!</f>
        <v>#REF!</v>
      </c>
      <c r="E119" s="32" t="e">
        <f>#REF!</f>
        <v>#REF!</v>
      </c>
      <c r="F119" s="32" t="e">
        <f>#REF!</f>
        <v>#REF!</v>
      </c>
      <c r="G119" s="34"/>
      <c r="H119" s="38"/>
      <c r="I119" s="35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s="37" customFormat="1" ht="15.75">
      <c r="A120" s="33"/>
      <c r="B120" s="20">
        <f t="shared" si="2"/>
        <v>112</v>
      </c>
      <c r="C120" s="21" t="e">
        <f>#REF!</f>
        <v>#REF!</v>
      </c>
      <c r="D120" s="54" t="e">
        <f>#REF!</f>
        <v>#REF!</v>
      </c>
      <c r="E120" s="32" t="e">
        <f>#REF!</f>
        <v>#REF!</v>
      </c>
      <c r="F120" s="32" t="e">
        <f>#REF!</f>
        <v>#REF!</v>
      </c>
      <c r="G120" s="34"/>
      <c r="H120" s="38"/>
      <c r="I120" s="35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37" s="37" customFormat="1" ht="4.9000000000000004" customHeight="1">
      <c r="A121" s="39"/>
      <c r="B121" s="22" t="s">
        <v>3</v>
      </c>
      <c r="C121" s="23"/>
      <c r="D121" s="24"/>
      <c r="E121" s="24"/>
      <c r="F121" s="25"/>
      <c r="G121" s="40"/>
      <c r="H121" s="38"/>
      <c r="I121" s="35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37" ht="23.25">
      <c r="B122" s="26" t="s">
        <v>3</v>
      </c>
      <c r="C122" s="269" t="s">
        <v>14</v>
      </c>
      <c r="D122" s="269"/>
      <c r="E122" s="269"/>
      <c r="F122" s="27"/>
      <c r="G122" s="14"/>
      <c r="H122" s="14"/>
      <c r="I122" s="14"/>
      <c r="J122" s="14"/>
      <c r="K122" s="14"/>
      <c r="L122" s="14"/>
      <c r="M122" s="14"/>
      <c r="N122" s="14"/>
      <c r="O122" s="1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5.75">
      <c r="A123" s="15"/>
      <c r="B123" s="21">
        <v>1</v>
      </c>
      <c r="C123" s="21"/>
      <c r="D123" s="32"/>
      <c r="E123" s="21"/>
      <c r="F123" s="21"/>
      <c r="G123" s="16"/>
      <c r="H123" s="14"/>
      <c r="I123" s="14"/>
      <c r="J123" s="14"/>
      <c r="K123" s="14"/>
      <c r="L123" s="14"/>
      <c r="M123" s="14"/>
      <c r="N123" s="14"/>
      <c r="O123" s="1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5.75">
      <c r="A124" s="15"/>
      <c r="B124" s="21">
        <f t="shared" ref="B124:B132" si="3">B123+1</f>
        <v>2</v>
      </c>
      <c r="C124" s="21"/>
      <c r="D124" s="32"/>
      <c r="E124" s="21"/>
      <c r="F124" s="21"/>
      <c r="G124" s="16"/>
      <c r="H124" s="14"/>
      <c r="I124" s="14"/>
      <c r="J124" s="14"/>
      <c r="K124" s="14"/>
      <c r="L124" s="14"/>
      <c r="M124" s="14"/>
      <c r="N124" s="14"/>
      <c r="O124" s="1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5.75">
      <c r="A125" s="15"/>
      <c r="B125" s="21">
        <f t="shared" si="3"/>
        <v>3</v>
      </c>
      <c r="C125" s="21"/>
      <c r="D125" s="32"/>
      <c r="E125" s="21"/>
      <c r="F125" s="21"/>
      <c r="G125" s="16"/>
      <c r="H125" s="14"/>
      <c r="I125" s="14"/>
      <c r="J125" s="14"/>
      <c r="K125" s="14"/>
      <c r="L125" s="14"/>
      <c r="M125" s="14"/>
      <c r="N125" s="14"/>
      <c r="O125" s="1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5.75">
      <c r="A126" s="15"/>
      <c r="B126" s="21">
        <f t="shared" si="3"/>
        <v>4</v>
      </c>
      <c r="C126" s="21"/>
      <c r="D126" s="32"/>
      <c r="E126" s="21"/>
      <c r="F126" s="21"/>
      <c r="G126" s="16"/>
      <c r="H126" s="14"/>
      <c r="I126" s="14"/>
      <c r="J126" s="14"/>
      <c r="K126" s="14"/>
      <c r="L126" s="14"/>
      <c r="M126" s="14"/>
      <c r="N126" s="14"/>
      <c r="O126" s="1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5.75">
      <c r="A127" s="15"/>
      <c r="B127" s="21">
        <f t="shared" si="3"/>
        <v>5</v>
      </c>
      <c r="C127" s="21"/>
      <c r="D127" s="32"/>
      <c r="E127" s="21"/>
      <c r="F127" s="21"/>
      <c r="G127" s="16"/>
      <c r="H127" s="14"/>
      <c r="I127" s="14"/>
      <c r="J127" s="14"/>
      <c r="K127" s="14"/>
      <c r="L127" s="14"/>
      <c r="M127" s="14"/>
      <c r="N127" s="14"/>
      <c r="O127" s="1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5.75">
      <c r="A128" s="15"/>
      <c r="B128" s="21">
        <f t="shared" si="3"/>
        <v>6</v>
      </c>
      <c r="C128" s="21"/>
      <c r="D128" s="32"/>
      <c r="E128" s="21"/>
      <c r="F128" s="21"/>
      <c r="G128" s="16"/>
      <c r="H128" s="14"/>
      <c r="I128" s="14"/>
      <c r="J128" s="14"/>
      <c r="K128" s="14"/>
      <c r="L128" s="14"/>
      <c r="M128" s="14"/>
      <c r="N128" s="14"/>
      <c r="O128" s="1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15.75">
      <c r="A129" s="15"/>
      <c r="B129" s="21">
        <f t="shared" si="3"/>
        <v>7</v>
      </c>
      <c r="C129" s="21"/>
      <c r="D129" s="32"/>
      <c r="E129" s="21"/>
      <c r="F129" s="21"/>
      <c r="G129" s="16"/>
      <c r="H129" s="14"/>
      <c r="I129" s="14"/>
      <c r="J129" s="14"/>
      <c r="K129" s="14"/>
      <c r="L129" s="14"/>
      <c r="M129" s="14"/>
      <c r="N129" s="14"/>
      <c r="O129" s="1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5.75">
      <c r="A130" s="15"/>
      <c r="B130" s="21">
        <f t="shared" si="3"/>
        <v>8</v>
      </c>
      <c r="C130" s="21"/>
      <c r="D130" s="32"/>
      <c r="E130" s="21"/>
      <c r="F130" s="21"/>
      <c r="G130" s="16"/>
      <c r="H130" s="14"/>
      <c r="I130" s="14"/>
      <c r="J130" s="14"/>
      <c r="K130" s="14"/>
      <c r="L130" s="14"/>
      <c r="M130" s="14"/>
      <c r="N130" s="14"/>
      <c r="O130" s="1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5.75">
      <c r="A131" s="15"/>
      <c r="B131" s="21">
        <f t="shared" si="3"/>
        <v>9</v>
      </c>
      <c r="C131" s="21"/>
      <c r="D131" s="32"/>
      <c r="E131" s="21"/>
      <c r="F131" s="21"/>
      <c r="G131" s="16"/>
      <c r="H131" s="14"/>
      <c r="I131" s="14"/>
      <c r="J131" s="14"/>
      <c r="K131" s="14"/>
      <c r="L131" s="14"/>
      <c r="M131" s="14"/>
      <c r="N131" s="14"/>
      <c r="O131" s="1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5.75">
      <c r="A132" s="15"/>
      <c r="B132" s="21">
        <f t="shared" si="3"/>
        <v>10</v>
      </c>
      <c r="C132" s="21"/>
      <c r="D132" s="32"/>
      <c r="E132" s="21"/>
      <c r="F132" s="21"/>
      <c r="G132" s="16"/>
      <c r="H132" s="14"/>
      <c r="I132" s="14"/>
      <c r="J132" s="14"/>
      <c r="K132" s="14"/>
      <c r="L132" s="14"/>
      <c r="M132" s="14"/>
      <c r="N132" s="14"/>
      <c r="O132" s="1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4.9000000000000004" customHeight="1">
      <c r="B133" s="22"/>
      <c r="C133" s="23"/>
      <c r="D133" s="24"/>
      <c r="E133" s="24"/>
      <c r="F133" s="25"/>
      <c r="G133" s="14"/>
      <c r="H133" s="14"/>
      <c r="I133" s="14"/>
      <c r="J133" s="14"/>
      <c r="K133" s="14"/>
      <c r="L133" s="14"/>
      <c r="M133" s="14"/>
      <c r="N133" s="14"/>
      <c r="O133" s="1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37.9" customHeight="1">
      <c r="B134" s="28"/>
      <c r="C134" s="29"/>
      <c r="D134" s="30"/>
      <c r="E134" s="30"/>
      <c r="F134" s="31"/>
      <c r="G134" s="14"/>
      <c r="H134" s="14"/>
      <c r="I134" s="14"/>
      <c r="J134" s="14"/>
      <c r="K134" s="14"/>
      <c r="L134" s="14"/>
      <c r="M134" s="14"/>
      <c r="N134" s="14"/>
      <c r="O134" s="1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5">
      <c r="E135" s="17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5">
      <c r="E136" s="17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1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1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15">
      <c r="B145" s="13" t="s">
        <v>3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5">
      <c r="B146" s="13" t="s">
        <v>3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15">
      <c r="B147" s="13" t="s">
        <v>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15">
      <c r="B148" s="13" t="s">
        <v>3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15">
      <c r="B149" s="13" t="s">
        <v>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15">
      <c r="B150" s="13" t="s">
        <v>3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15">
      <c r="B151" s="13" t="s">
        <v>3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15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15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1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5">
      <c r="B155" s="13"/>
      <c r="C155" s="7"/>
      <c r="D155" s="7"/>
      <c r="E155" s="7"/>
      <c r="F155" s="1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15">
      <c r="B156" s="13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15">
      <c r="B157" s="13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15">
      <c r="B158" s="13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15">
      <c r="B159" s="13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15">
      <c r="B160" s="13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15">
      <c r="B161" s="13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15">
      <c r="B162" s="13"/>
      <c r="F162" s="7"/>
    </row>
    <row r="163" spans="2:37">
      <c r="B163" s="1"/>
    </row>
    <row r="164" spans="2:37">
      <c r="B164" s="1"/>
    </row>
    <row r="165" spans="2:37">
      <c r="B165" s="1"/>
    </row>
    <row r="166" spans="2:37">
      <c r="B166" s="1"/>
    </row>
    <row r="167" spans="2:37">
      <c r="B167" s="1"/>
    </row>
    <row r="168" spans="2:37">
      <c r="B168" s="1"/>
    </row>
    <row r="169" spans="2:37">
      <c r="B169" s="1"/>
    </row>
    <row r="170" spans="2:37">
      <c r="B170" s="1"/>
    </row>
    <row r="171" spans="2:37">
      <c r="B171" s="1"/>
    </row>
    <row r="172" spans="2:37">
      <c r="B172" s="1"/>
    </row>
    <row r="173" spans="2:37">
      <c r="B173" s="1"/>
    </row>
    <row r="174" spans="2:37">
      <c r="B174" s="1"/>
    </row>
    <row r="175" spans="2:37">
      <c r="B175" s="1"/>
    </row>
    <row r="176" spans="2:37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</sheetData>
  <sheetProtection password="CFDC" sheet="1" objects="1" scenarios="1" formatCells="0" formatColumns="0" formatRows="0" insertColumns="0" insertRows="0" deleteColumns="0" deleteRows="0" sort="0"/>
  <mergeCells count="1">
    <mergeCell ref="C122:E122"/>
  </mergeCells>
  <phoneticPr fontId="16" type="noConversion"/>
  <printOptions gridLinesSet="0"/>
  <pageMargins left="1.5" right="0" top="0.1" bottom="0" header="0.1" footer="0"/>
  <pageSetup scale="4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Grading</vt:lpstr>
      <vt:lpstr>Page 1</vt:lpstr>
      <vt:lpstr>Result</vt:lpstr>
      <vt:lpstr>Grading!Print_Area</vt:lpstr>
      <vt:lpstr>'Page 1'!Print_Area</vt:lpstr>
      <vt:lpstr>Result!Print_Area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Zafar Younas</dc:creator>
  <cp:lastModifiedBy>DELL</cp:lastModifiedBy>
  <cp:lastPrinted>2011-02-10T12:38:35Z</cp:lastPrinted>
  <dcterms:created xsi:type="dcterms:W3CDTF">2001-06-02T07:34:31Z</dcterms:created>
  <dcterms:modified xsi:type="dcterms:W3CDTF">2013-01-04T18:51:34Z</dcterms:modified>
</cp:coreProperties>
</file>