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L50" i="2"/>
  <c r="L1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6"/>
  <c r="S25"/>
  <c r="S24"/>
  <c r="S23"/>
  <c r="S22"/>
  <c r="S21"/>
  <c r="S20"/>
  <c r="S19"/>
  <c r="S18"/>
  <c r="S17"/>
  <c r="S16"/>
  <c r="S15"/>
  <c r="S14"/>
  <c r="S13"/>
  <c r="S12"/>
  <c r="S11"/>
  <c r="S10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L49"/>
  <c r="L48"/>
  <c r="L47"/>
  <c r="L4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S27" s="1"/>
  <c r="L26"/>
  <c r="L25"/>
  <c r="L24"/>
  <c r="L23"/>
  <c r="L22"/>
  <c r="L21"/>
  <c r="L20"/>
  <c r="L19"/>
  <c r="L18"/>
  <c r="L17"/>
  <c r="L16"/>
  <c r="L15"/>
  <c r="L14"/>
  <c r="L13"/>
  <c r="L12"/>
  <c r="L45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W47" l="1"/>
  <c r="W35"/>
  <c r="W33"/>
  <c r="W31"/>
  <c r="W27"/>
  <c r="W19"/>
  <c r="W13"/>
  <c r="W39" l="1"/>
  <c r="W45"/>
  <c r="W37"/>
  <c r="W49"/>
  <c r="W43"/>
  <c r="W41"/>
  <c r="W29"/>
  <c r="W25"/>
  <c r="W23"/>
  <c r="W21"/>
  <c r="W17"/>
  <c r="W15"/>
  <c r="W11"/>
  <c r="W12"/>
  <c r="W14"/>
  <c r="W16"/>
  <c r="W18"/>
  <c r="W20"/>
  <c r="W22"/>
  <c r="W24"/>
  <c r="W26"/>
  <c r="W28"/>
  <c r="W30"/>
  <c r="W32"/>
  <c r="W34"/>
  <c r="W36"/>
  <c r="W38"/>
  <c r="W40"/>
  <c r="W42"/>
  <c r="W44"/>
  <c r="W46"/>
  <c r="W48"/>
  <c r="W50"/>
</calcChain>
</file>

<file path=xl/sharedStrings.xml><?xml version="1.0" encoding="utf-8"?>
<sst xmlns="http://schemas.openxmlformats.org/spreadsheetml/2006/main" count="71" uniqueCount="71">
  <si>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</si>
  <si>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</si>
  <si>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</si>
  <si>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</si>
  <si>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</si>
  <si>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</si>
  <si>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EE219</t>
    </r>
  </si>
  <si>
    <r>
      <t>Course Title:</t>
    </r>
    <r>
      <rPr>
        <sz val="11"/>
        <color theme="1"/>
        <rFont val="Calibri"/>
        <family val="2"/>
        <scheme val="minor"/>
      </rPr>
      <t>Digital Logic Design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</si>
  <si>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</si>
  <si>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t>Contact:_____________________</t>
  </si>
  <si>
    <t>S.No</t>
  </si>
  <si>
    <t xml:space="preserve">Participant Id: </t>
  </si>
  <si>
    <t>Participant Name:</t>
  </si>
  <si>
    <t>Quizes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</si>
  <si>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</si>
  <si>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</si>
  <si>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</si>
  <si>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</si>
  <si>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</si>
  <si>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</si>
  <si>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ANUS</t>
  </si>
  <si>
    <t>HAFIZ MUHAMMAD HAMMAD ZAFER</t>
  </si>
  <si>
    <t>QASIM ALI</t>
  </si>
  <si>
    <t>HUSNAIN RAFIQ</t>
  </si>
  <si>
    <t>SHAHRUKH IMRAN</t>
  </si>
  <si>
    <t>MUHAMMAD TALHA KHAN</t>
  </si>
  <si>
    <t>TAHREEM WARSI</t>
  </si>
  <si>
    <t>MUHAMMAD UMAR SUBHANI</t>
  </si>
  <si>
    <t>UMAR MAHMOOD CHAUDHRY</t>
  </si>
  <si>
    <t>SALMAN BADAR KHAN</t>
  </si>
  <si>
    <t>SAQLAIN BUTT</t>
  </si>
  <si>
    <t>MUHAMMAD ADEEL ASGHAR</t>
  </si>
  <si>
    <t>ABUBAKAR MOHSIN</t>
  </si>
  <si>
    <t>HUSSNAIN MEHMOOD</t>
  </si>
  <si>
    <t>MUHAMMAD USAMA BAIG</t>
  </si>
  <si>
    <t>MUHAMMAD WALEED KHALID</t>
  </si>
  <si>
    <t>MALIK ASAD HAYAT</t>
  </si>
  <si>
    <t>HAFIZ AHMAD FAIZAN</t>
  </si>
  <si>
    <t>MUHAMMAD RIZWAN</t>
  </si>
  <si>
    <t>MUHAMMAD HARIS NAVEED</t>
  </si>
  <si>
    <t>DANISH MUSHTAQ</t>
  </si>
  <si>
    <t>MUHAMMAD ABDULLAH QAYYUM RAO</t>
  </si>
  <si>
    <t>HAFIZ SHAHID MEHMOOD</t>
  </si>
  <si>
    <t>MUHAMMAD AHMAD</t>
  </si>
  <si>
    <t>MUHAMMAD AWAIS</t>
  </si>
  <si>
    <t>MUHAMMAD ALI KHAN</t>
  </si>
  <si>
    <t>NOUMAN MAJEED</t>
  </si>
  <si>
    <t>MUHAMMAD AMMAD UD DIN AYUB</t>
  </si>
  <si>
    <t>HUSSAIN JAMIL</t>
  </si>
  <si>
    <t>WAQAR AFZAL</t>
  </si>
  <si>
    <t>ASIMA EHSAN</t>
  </si>
  <si>
    <t>NASIR MAHMOOD</t>
  </si>
  <si>
    <t>HAMAEL JAVAID</t>
  </si>
  <si>
    <t>MAHAM AZIZ</t>
  </si>
  <si>
    <t>SIDRA IQBAL</t>
  </si>
  <si>
    <t>MUHAMMAD BILAL ANWAR</t>
  </si>
  <si>
    <t>SUBHAN RANA</t>
  </si>
  <si>
    <t>HAFIZ MUHAMMAD BILAL</t>
  </si>
  <si>
    <t>SOHAIB UR REHMAN</t>
  </si>
  <si>
    <t>AMNA ASLAM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</si>
  <si>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</si>
  <si>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</si>
  <si>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</si>
  <si>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</si>
  <si>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 Faran Awais Butt</t>
    </r>
  </si>
  <si>
    <t>Email: faran.butt@umt.edu.pk</t>
  </si>
  <si>
    <t>Lab Marks</t>
  </si>
  <si>
    <t>Theory    40%</t>
  </si>
  <si>
    <t>Mid 20%</t>
  </si>
  <si>
    <t>Asgnt 5%</t>
  </si>
  <si>
    <t>Quizzes 15%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</si>
</sst>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MS Sans Serif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MS Sans Serif"/>
      <family val="2"/>
    </font>
    <font>
      <sz val="12"/>
      <color theme="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18" fillId="33" borderId="18" xfId="0" applyNumberFormat="1" applyFont="1" applyFill="1" applyBorder="1" applyAlignment="1">
      <alignment vertical="center"/>
    </xf>
    <xf numFmtId="164" fontId="19" fillId="33" borderId="18" xfId="0" applyNumberFormat="1" applyFont="1" applyFill="1" applyBorder="1" applyAlignment="1" applyProtection="1">
      <alignment horizontal="center" vertical="center"/>
      <protection locked="0"/>
    </xf>
    <xf numFmtId="164" fontId="20" fillId="33" borderId="18" xfId="0" applyNumberFormat="1" applyFont="1" applyFill="1" applyBorder="1" applyAlignment="1" applyProtection="1">
      <alignment horizontal="center" vertical="center"/>
      <protection locked="0"/>
    </xf>
    <xf numFmtId="164" fontId="21" fillId="33" borderId="18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wrapText="1"/>
    </xf>
    <xf numFmtId="164" fontId="14" fillId="0" borderId="10" xfId="0" applyNumberFormat="1" applyFont="1" applyBorder="1" applyAlignment="1">
      <alignment wrapText="1"/>
    </xf>
    <xf numFmtId="1" fontId="19" fillId="33" borderId="18" xfId="0" applyNumberFormat="1" applyFont="1" applyFill="1" applyBorder="1" applyAlignment="1" applyProtection="1">
      <alignment horizontal="center" vertical="center"/>
      <protection locked="0"/>
    </xf>
    <xf numFmtId="164" fontId="22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topLeftCell="A8" workbookViewId="0">
      <selection activeCell="C29" sqref="C29"/>
    </sheetView>
  </sheetViews>
  <sheetFormatPr defaultRowHeight="15"/>
  <cols>
    <col min="1" max="1" width="5.140625" bestFit="1" customWidth="1"/>
    <col min="2" max="2" width="10.5703125" bestFit="1" customWidth="1"/>
    <col min="3" max="3" width="35.5703125" bestFit="1" customWidth="1"/>
    <col min="4" max="5" width="5.7109375" customWidth="1"/>
    <col min="6" max="6" width="5.85546875" customWidth="1"/>
    <col min="7" max="7" width="5.7109375" customWidth="1"/>
    <col min="8" max="8" width="6" customWidth="1"/>
    <col min="9" max="10" width="5.85546875" customWidth="1"/>
    <col min="11" max="11" width="6.140625" customWidth="1"/>
    <col min="12" max="12" width="8.4257812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5.5703125" bestFit="1" customWidth="1"/>
    <col min="18" max="18" width="5.5703125" customWidth="1"/>
    <col min="19" max="19" width="8" customWidth="1"/>
    <col min="20" max="20" width="7.140625" customWidth="1"/>
    <col min="21" max="21" width="9.28515625" bestFit="1" customWidth="1"/>
    <col min="22" max="22" width="5.5703125" bestFit="1" customWidth="1"/>
    <col min="23" max="24" width="6.42578125" bestFit="1" customWidth="1"/>
  </cols>
  <sheetData>
    <row r="1" spans="1:24" ht="22.5" customHeight="1">
      <c r="A1" s="13"/>
      <c r="B1" s="13"/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1</v>
      </c>
      <c r="Q1" s="15"/>
      <c r="R1" s="15"/>
      <c r="S1" s="15"/>
      <c r="T1" s="15"/>
      <c r="U1" s="15"/>
      <c r="V1" s="15"/>
      <c r="W1" s="15"/>
      <c r="X1" s="15"/>
    </row>
    <row r="2" spans="1:24" ht="17.25" customHeight="1">
      <c r="A2" s="13"/>
      <c r="B2" s="13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 t="s">
        <v>3</v>
      </c>
      <c r="Q2" s="15"/>
      <c r="R2" s="15"/>
      <c r="S2" s="15"/>
      <c r="T2" s="15"/>
      <c r="U2" s="15"/>
      <c r="V2" s="15"/>
      <c r="W2" s="15"/>
      <c r="X2" s="15"/>
    </row>
    <row r="3" spans="1:24" ht="19.5" customHeight="1">
      <c r="A3" s="13"/>
      <c r="B3" s="13"/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5" t="s">
        <v>5</v>
      </c>
      <c r="Q3" s="15"/>
      <c r="R3" s="15"/>
      <c r="S3" s="15"/>
      <c r="T3" s="15"/>
      <c r="U3" s="15"/>
      <c r="V3" s="15"/>
      <c r="W3" s="15"/>
      <c r="X3" s="15"/>
    </row>
    <row r="4" spans="1:24" ht="24.7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  <c r="Q4" s="13"/>
      <c r="R4" s="13"/>
      <c r="S4" s="13"/>
      <c r="T4" s="13"/>
      <c r="U4" s="13"/>
      <c r="V4" s="13"/>
      <c r="W4" s="13"/>
      <c r="X4" s="13"/>
    </row>
    <row r="5" spans="1:24">
      <c r="A5" s="17" t="s">
        <v>6</v>
      </c>
      <c r="B5" s="17"/>
      <c r="C5" s="17"/>
      <c r="D5" s="17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5" t="s">
        <v>8</v>
      </c>
      <c r="W5" s="15"/>
      <c r="X5" s="15"/>
    </row>
    <row r="6" spans="1:2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3"/>
      <c r="W6" s="13"/>
      <c r="X6" s="13"/>
    </row>
    <row r="7" spans="1:24">
      <c r="A7" s="17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9</v>
      </c>
      <c r="N7" s="17"/>
      <c r="O7" s="17"/>
      <c r="P7" s="17"/>
      <c r="Q7" s="17" t="s">
        <v>65</v>
      </c>
      <c r="R7" s="17"/>
      <c r="S7" s="17"/>
      <c r="T7" s="17"/>
      <c r="U7" s="17"/>
      <c r="V7" s="17"/>
      <c r="W7" s="17"/>
      <c r="X7" s="17"/>
    </row>
    <row r="8" spans="1:2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36.75" customHeight="1">
      <c r="A9" s="20" t="s">
        <v>10</v>
      </c>
      <c r="B9" s="20" t="s">
        <v>11</v>
      </c>
      <c r="C9" s="20" t="s">
        <v>12</v>
      </c>
      <c r="D9" s="22" t="s">
        <v>13</v>
      </c>
      <c r="E9" s="23"/>
      <c r="F9" s="23"/>
      <c r="G9" s="23"/>
      <c r="H9" s="23"/>
      <c r="I9" s="23"/>
      <c r="J9" s="23"/>
      <c r="K9" s="24"/>
      <c r="L9" s="2" t="s">
        <v>70</v>
      </c>
      <c r="M9" s="22" t="s">
        <v>14</v>
      </c>
      <c r="N9" s="23"/>
      <c r="O9" s="23"/>
      <c r="P9" s="2" t="s">
        <v>69</v>
      </c>
      <c r="Q9" s="2" t="s">
        <v>15</v>
      </c>
      <c r="R9" s="2" t="s">
        <v>68</v>
      </c>
      <c r="S9" s="2" t="s">
        <v>67</v>
      </c>
      <c r="T9" s="2" t="s">
        <v>66</v>
      </c>
      <c r="U9" s="2" t="s">
        <v>16</v>
      </c>
      <c r="V9" s="2" t="s">
        <v>17</v>
      </c>
      <c r="W9" s="2" t="s">
        <v>18</v>
      </c>
      <c r="X9" s="20" t="s">
        <v>19</v>
      </c>
    </row>
    <row r="10" spans="1:24">
      <c r="A10" s="21"/>
      <c r="B10" s="21"/>
      <c r="C10" s="21"/>
      <c r="D10" s="1">
        <v>15</v>
      </c>
      <c r="E10" s="1">
        <v>15</v>
      </c>
      <c r="F10" s="1">
        <v>15</v>
      </c>
      <c r="G10" s="1">
        <v>15</v>
      </c>
      <c r="H10" s="1">
        <v>15</v>
      </c>
      <c r="I10" s="1">
        <v>15</v>
      </c>
      <c r="J10" s="1">
        <v>15</v>
      </c>
      <c r="K10" s="1">
        <v>15</v>
      </c>
      <c r="L10" s="9">
        <v>15</v>
      </c>
      <c r="M10" s="1">
        <v>10</v>
      </c>
      <c r="N10" s="1">
        <v>30</v>
      </c>
      <c r="O10" s="1">
        <v>10</v>
      </c>
      <c r="P10" s="1">
        <v>5</v>
      </c>
      <c r="Q10" s="9">
        <v>40</v>
      </c>
      <c r="R10" s="9">
        <v>20</v>
      </c>
      <c r="S10" s="9">
        <f>L10+P10+R10</f>
        <v>40</v>
      </c>
      <c r="T10" s="9"/>
      <c r="U10" s="1"/>
      <c r="V10" s="1"/>
      <c r="W10" s="1"/>
      <c r="X10" s="21"/>
    </row>
    <row r="11" spans="1:24" ht="15.75">
      <c r="A11" s="3">
        <v>1</v>
      </c>
      <c r="B11" s="4">
        <v>101519040</v>
      </c>
      <c r="C11" s="4" t="s">
        <v>20</v>
      </c>
      <c r="D11" s="8">
        <v>1</v>
      </c>
      <c r="E11" s="5">
        <v>4.5</v>
      </c>
      <c r="F11" s="6">
        <v>7.5</v>
      </c>
      <c r="G11" s="6">
        <v>6.5</v>
      </c>
      <c r="H11" s="6">
        <v>9</v>
      </c>
      <c r="I11" s="6">
        <v>5</v>
      </c>
      <c r="J11" s="7">
        <v>0</v>
      </c>
      <c r="K11" s="6">
        <v>6.5</v>
      </c>
      <c r="L11" s="9">
        <f>((E11+F11+G11+H11+I11+K11)/90)*15</f>
        <v>6.5</v>
      </c>
      <c r="M11" s="6">
        <v>10</v>
      </c>
      <c r="N11" s="6">
        <v>15</v>
      </c>
      <c r="O11" s="11">
        <v>9</v>
      </c>
      <c r="P11" s="1">
        <f>((M11+N11+O11)/50)*5</f>
        <v>3.4000000000000004</v>
      </c>
      <c r="Q11" s="9">
        <v>12</v>
      </c>
      <c r="R11" s="9">
        <f>Q11/2</f>
        <v>6</v>
      </c>
      <c r="S11" s="9">
        <f t="shared" ref="S11:S50" si="0">L11+P11+R11</f>
        <v>15.9</v>
      </c>
      <c r="T11" s="9">
        <v>11</v>
      </c>
      <c r="U11" s="1"/>
      <c r="V11" s="1"/>
      <c r="W11" s="1">
        <f t="shared" ref="W11:W50" si="1">SUM($U11:$V11)</f>
        <v>0</v>
      </c>
      <c r="X11" s="1"/>
    </row>
    <row r="12" spans="1:24" ht="15.75">
      <c r="A12" s="3">
        <v>2</v>
      </c>
      <c r="B12" s="4">
        <v>101519046</v>
      </c>
      <c r="C12" s="4" t="s">
        <v>21</v>
      </c>
      <c r="D12" s="5">
        <v>9</v>
      </c>
      <c r="E12" s="8">
        <v>4</v>
      </c>
      <c r="F12" s="6">
        <v>11</v>
      </c>
      <c r="G12" s="6">
        <v>15</v>
      </c>
      <c r="H12" s="6">
        <v>8</v>
      </c>
      <c r="I12" s="6">
        <v>15</v>
      </c>
      <c r="J12" s="6">
        <v>14.5</v>
      </c>
      <c r="K12" s="7">
        <v>6.5</v>
      </c>
      <c r="L12" s="9">
        <f>((D12+F12+G12+H12+I12+J12)/90)*15</f>
        <v>12.083333333333334</v>
      </c>
      <c r="M12" s="6">
        <v>10</v>
      </c>
      <c r="N12" s="6">
        <v>22</v>
      </c>
      <c r="O12" s="11">
        <v>8</v>
      </c>
      <c r="P12" s="1">
        <f t="shared" ref="P12:P50" si="2">((M12+N12+O12)/50)*5</f>
        <v>4</v>
      </c>
      <c r="Q12" s="9">
        <v>20</v>
      </c>
      <c r="R12" s="9">
        <f t="shared" ref="R12:R50" si="3">Q12/2</f>
        <v>10</v>
      </c>
      <c r="S12" s="9">
        <f t="shared" si="0"/>
        <v>26.083333333333336</v>
      </c>
      <c r="T12" s="9"/>
      <c r="U12" s="1"/>
      <c r="V12" s="1"/>
      <c r="W12" s="1">
        <f t="shared" si="1"/>
        <v>0</v>
      </c>
      <c r="X12" s="1"/>
    </row>
    <row r="13" spans="1:24" ht="15.75">
      <c r="A13" s="3">
        <v>3</v>
      </c>
      <c r="B13" s="4">
        <v>101519115</v>
      </c>
      <c r="C13" s="4" t="s">
        <v>22</v>
      </c>
      <c r="D13" s="8">
        <v>5</v>
      </c>
      <c r="E13" s="5">
        <v>9</v>
      </c>
      <c r="F13" s="6">
        <v>14</v>
      </c>
      <c r="G13" s="6">
        <v>15</v>
      </c>
      <c r="H13" s="6">
        <v>10</v>
      </c>
      <c r="I13" s="6">
        <v>8</v>
      </c>
      <c r="J13" s="6">
        <v>14</v>
      </c>
      <c r="K13" s="7">
        <v>6</v>
      </c>
      <c r="L13" s="9">
        <f>((E13+F13+G13+H13+I13+J13)/90)*15</f>
        <v>11.666666666666666</v>
      </c>
      <c r="M13" s="6">
        <v>10</v>
      </c>
      <c r="N13" s="6">
        <v>28</v>
      </c>
      <c r="O13" s="11">
        <v>10</v>
      </c>
      <c r="P13" s="1">
        <f t="shared" si="2"/>
        <v>4.8</v>
      </c>
      <c r="Q13" s="9">
        <v>23</v>
      </c>
      <c r="R13" s="9">
        <f t="shared" si="3"/>
        <v>11.5</v>
      </c>
      <c r="S13" s="9">
        <f t="shared" si="0"/>
        <v>27.966666666666665</v>
      </c>
      <c r="T13" s="9">
        <v>16</v>
      </c>
      <c r="U13" s="1"/>
      <c r="V13" s="1"/>
      <c r="W13" s="1">
        <f t="shared" si="1"/>
        <v>0</v>
      </c>
      <c r="X13" s="1"/>
    </row>
    <row r="14" spans="1:24" ht="15.75">
      <c r="A14" s="3">
        <v>4</v>
      </c>
      <c r="B14" s="4">
        <v>111619045</v>
      </c>
      <c r="C14" s="4" t="s">
        <v>23</v>
      </c>
      <c r="D14" s="5">
        <v>4.5</v>
      </c>
      <c r="E14" s="5">
        <v>8.5</v>
      </c>
      <c r="F14" s="6">
        <v>5</v>
      </c>
      <c r="G14" s="7">
        <v>0</v>
      </c>
      <c r="H14" s="6">
        <v>8</v>
      </c>
      <c r="I14" s="7">
        <v>1</v>
      </c>
      <c r="J14" s="6">
        <v>6.5</v>
      </c>
      <c r="K14" s="6">
        <v>9.5</v>
      </c>
      <c r="L14" s="9">
        <f>((D14+E14+F14+H14+J14+K14)/90)*15</f>
        <v>7</v>
      </c>
      <c r="M14" s="6">
        <v>8</v>
      </c>
      <c r="N14" s="6">
        <v>10</v>
      </c>
      <c r="O14" s="11">
        <v>8</v>
      </c>
      <c r="P14" s="1">
        <f t="shared" si="2"/>
        <v>2.6</v>
      </c>
      <c r="Q14" s="9">
        <v>29</v>
      </c>
      <c r="R14" s="9">
        <f t="shared" si="3"/>
        <v>14.5</v>
      </c>
      <c r="S14" s="9">
        <f t="shared" si="0"/>
        <v>24.1</v>
      </c>
      <c r="T14" s="9"/>
      <c r="U14" s="1"/>
      <c r="V14" s="1"/>
      <c r="W14" s="1">
        <f t="shared" si="1"/>
        <v>0</v>
      </c>
      <c r="X14" s="1"/>
    </row>
    <row r="15" spans="1:24" ht="15.75">
      <c r="A15" s="3">
        <v>5</v>
      </c>
      <c r="B15" s="4">
        <v>111619047</v>
      </c>
      <c r="C15" s="4" t="s">
        <v>24</v>
      </c>
      <c r="D15" s="5">
        <v>14.5</v>
      </c>
      <c r="E15" s="5">
        <v>10.5</v>
      </c>
      <c r="F15" s="6">
        <v>12.5</v>
      </c>
      <c r="G15" s="6">
        <v>15</v>
      </c>
      <c r="H15" s="6">
        <v>9</v>
      </c>
      <c r="I15" s="7">
        <v>6</v>
      </c>
      <c r="J15" s="6">
        <v>8</v>
      </c>
      <c r="K15" s="7">
        <v>5.5</v>
      </c>
      <c r="L15" s="9">
        <f>((D15+E15+F15+G15+H15+J15)/90)*15</f>
        <v>11.583333333333334</v>
      </c>
      <c r="M15" s="6">
        <v>2</v>
      </c>
      <c r="N15" s="6">
        <v>25</v>
      </c>
      <c r="O15" s="11">
        <v>9</v>
      </c>
      <c r="P15" s="1">
        <f t="shared" si="2"/>
        <v>3.5999999999999996</v>
      </c>
      <c r="Q15" s="9">
        <v>23.5</v>
      </c>
      <c r="R15" s="9">
        <f t="shared" si="3"/>
        <v>11.75</v>
      </c>
      <c r="S15" s="9">
        <f t="shared" si="0"/>
        <v>26.933333333333334</v>
      </c>
      <c r="T15" s="9"/>
      <c r="U15" s="1"/>
      <c r="V15" s="1"/>
      <c r="W15" s="1">
        <f t="shared" si="1"/>
        <v>0</v>
      </c>
      <c r="X15" s="1"/>
    </row>
    <row r="16" spans="1:24" ht="15.75">
      <c r="A16" s="3">
        <v>6</v>
      </c>
      <c r="B16" s="4">
        <v>111619051</v>
      </c>
      <c r="C16" s="4" t="s">
        <v>25</v>
      </c>
      <c r="D16" s="5">
        <v>1</v>
      </c>
      <c r="E16" s="5">
        <v>5</v>
      </c>
      <c r="F16" s="7">
        <v>2.5</v>
      </c>
      <c r="G16" s="6">
        <v>5</v>
      </c>
      <c r="H16" s="6">
        <v>15</v>
      </c>
      <c r="I16" s="7">
        <v>1</v>
      </c>
      <c r="J16" s="6">
        <v>3</v>
      </c>
      <c r="K16" s="6">
        <v>3.5</v>
      </c>
      <c r="L16" s="9">
        <f>((D16+E16+G16+H16+J16+K16)/90)*15</f>
        <v>5.416666666666667</v>
      </c>
      <c r="M16" s="6">
        <v>0</v>
      </c>
      <c r="N16" s="6">
        <v>5</v>
      </c>
      <c r="O16" s="11">
        <v>15</v>
      </c>
      <c r="P16" s="1">
        <f t="shared" si="2"/>
        <v>2</v>
      </c>
      <c r="Q16" s="9">
        <v>22</v>
      </c>
      <c r="R16" s="9">
        <f t="shared" si="3"/>
        <v>11</v>
      </c>
      <c r="S16" s="9">
        <f t="shared" si="0"/>
        <v>18.416666666666668</v>
      </c>
      <c r="T16" s="9"/>
      <c r="U16" s="1"/>
      <c r="V16" s="1"/>
      <c r="W16" s="1">
        <f t="shared" si="1"/>
        <v>0</v>
      </c>
      <c r="X16" s="1"/>
    </row>
    <row r="17" spans="1:24" ht="15.75">
      <c r="A17" s="3">
        <v>7</v>
      </c>
      <c r="B17" s="4">
        <v>111619057</v>
      </c>
      <c r="C17" s="4" t="s">
        <v>26</v>
      </c>
      <c r="D17" s="5">
        <v>11.5</v>
      </c>
      <c r="E17" s="8">
        <v>4.5</v>
      </c>
      <c r="F17" s="6">
        <v>8</v>
      </c>
      <c r="G17" s="6">
        <v>15</v>
      </c>
      <c r="H17" s="7">
        <v>6</v>
      </c>
      <c r="I17" s="6">
        <v>15</v>
      </c>
      <c r="J17" s="6">
        <v>13</v>
      </c>
      <c r="K17" s="6">
        <v>9.5</v>
      </c>
      <c r="L17" s="9">
        <f>((D17+F17+G17+I17+J17+K17)/90)*15</f>
        <v>12</v>
      </c>
      <c r="M17" s="6">
        <v>9</v>
      </c>
      <c r="N17" s="6">
        <v>16</v>
      </c>
      <c r="O17" s="11">
        <v>6</v>
      </c>
      <c r="P17" s="1">
        <f t="shared" si="2"/>
        <v>3.1</v>
      </c>
      <c r="Q17" s="9">
        <v>28</v>
      </c>
      <c r="R17" s="9">
        <f t="shared" si="3"/>
        <v>14</v>
      </c>
      <c r="S17" s="9">
        <f t="shared" si="0"/>
        <v>29.1</v>
      </c>
      <c r="T17" s="9"/>
      <c r="U17" s="1"/>
      <c r="V17" s="1"/>
      <c r="W17" s="1">
        <f t="shared" si="1"/>
        <v>0</v>
      </c>
      <c r="X17" s="1"/>
    </row>
    <row r="18" spans="1:24" ht="15.75">
      <c r="A18" s="3">
        <v>8</v>
      </c>
      <c r="B18" s="4">
        <v>111619058</v>
      </c>
      <c r="C18" s="4" t="s">
        <v>27</v>
      </c>
      <c r="D18" s="5">
        <v>1</v>
      </c>
      <c r="E18" s="5">
        <v>1.5</v>
      </c>
      <c r="F18" s="6">
        <v>3.5</v>
      </c>
      <c r="G18" s="6">
        <v>8.5</v>
      </c>
      <c r="H18" s="6">
        <v>15</v>
      </c>
      <c r="I18" s="6">
        <v>0</v>
      </c>
      <c r="J18" s="7">
        <v>0</v>
      </c>
      <c r="K18" s="7">
        <v>0</v>
      </c>
      <c r="L18" s="9">
        <f>((D18+E18+F18+G18+H18+I18)/90)*15</f>
        <v>4.916666666666667</v>
      </c>
      <c r="M18" s="6">
        <v>0</v>
      </c>
      <c r="N18" s="6">
        <v>7</v>
      </c>
      <c r="O18" s="11">
        <v>15</v>
      </c>
      <c r="P18" s="1">
        <f t="shared" si="2"/>
        <v>2.2000000000000002</v>
      </c>
      <c r="Q18" s="9">
        <v>21.5</v>
      </c>
      <c r="R18" s="9">
        <f t="shared" si="3"/>
        <v>10.75</v>
      </c>
      <c r="S18" s="9">
        <f t="shared" si="0"/>
        <v>17.866666666666667</v>
      </c>
      <c r="T18" s="9"/>
      <c r="U18" s="1"/>
      <c r="V18" s="1"/>
      <c r="W18" s="1">
        <f t="shared" si="1"/>
        <v>0</v>
      </c>
      <c r="X18" s="1"/>
    </row>
    <row r="19" spans="1:24" ht="15.75">
      <c r="A19" s="3">
        <v>9</v>
      </c>
      <c r="B19" s="4">
        <v>111619059</v>
      </c>
      <c r="C19" s="4" t="s">
        <v>28</v>
      </c>
      <c r="D19" s="5">
        <v>7</v>
      </c>
      <c r="E19" s="5">
        <v>7.5</v>
      </c>
      <c r="F19" s="7">
        <v>2.5</v>
      </c>
      <c r="G19" s="6">
        <v>5</v>
      </c>
      <c r="H19" s="6">
        <v>7</v>
      </c>
      <c r="I19" s="6">
        <v>8</v>
      </c>
      <c r="J19" s="6">
        <v>14.5</v>
      </c>
      <c r="K19" s="7">
        <v>1</v>
      </c>
      <c r="L19" s="9">
        <f>((D19+E19+G19+H19+I19+J19)/90)*15</f>
        <v>8.1666666666666661</v>
      </c>
      <c r="M19" s="6">
        <v>9.5</v>
      </c>
      <c r="N19" s="6">
        <v>5</v>
      </c>
      <c r="O19" s="11">
        <v>7</v>
      </c>
      <c r="P19" s="1">
        <f t="shared" si="2"/>
        <v>2.15</v>
      </c>
      <c r="Q19" s="9">
        <v>13.5</v>
      </c>
      <c r="R19" s="9">
        <f t="shared" si="3"/>
        <v>6.75</v>
      </c>
      <c r="S19" s="9">
        <f t="shared" si="0"/>
        <v>17.066666666666666</v>
      </c>
      <c r="T19" s="9"/>
      <c r="U19" s="1"/>
      <c r="V19" s="1"/>
      <c r="W19" s="1">
        <f t="shared" si="1"/>
        <v>0</v>
      </c>
      <c r="X19" s="1"/>
    </row>
    <row r="20" spans="1:24" ht="15.75">
      <c r="A20" s="3">
        <v>10</v>
      </c>
      <c r="B20" s="4">
        <v>111619063</v>
      </c>
      <c r="C20" s="4" t="s">
        <v>29</v>
      </c>
      <c r="D20" s="5">
        <v>6</v>
      </c>
      <c r="E20" s="8">
        <v>5.5</v>
      </c>
      <c r="F20" s="6">
        <v>10.5</v>
      </c>
      <c r="G20" s="6">
        <v>8</v>
      </c>
      <c r="H20" s="6">
        <v>13</v>
      </c>
      <c r="I20" s="6">
        <v>15</v>
      </c>
      <c r="J20" s="6">
        <v>7.5</v>
      </c>
      <c r="K20" s="7">
        <v>0</v>
      </c>
      <c r="L20" s="9">
        <f>((D20+F20+G20+H20+I20+J20)/90)*15</f>
        <v>10</v>
      </c>
      <c r="M20" s="6">
        <v>9.5</v>
      </c>
      <c r="N20" s="6">
        <v>21</v>
      </c>
      <c r="O20" s="11">
        <v>13</v>
      </c>
      <c r="P20" s="1">
        <f t="shared" si="2"/>
        <v>4.3499999999999996</v>
      </c>
      <c r="Q20" s="9">
        <v>22</v>
      </c>
      <c r="R20" s="9">
        <f t="shared" si="3"/>
        <v>11</v>
      </c>
      <c r="S20" s="9">
        <f t="shared" si="0"/>
        <v>25.35</v>
      </c>
      <c r="T20" s="9"/>
      <c r="U20" s="1"/>
      <c r="V20" s="1"/>
      <c r="W20" s="1">
        <f t="shared" si="1"/>
        <v>0</v>
      </c>
      <c r="X20" s="1"/>
    </row>
    <row r="21" spans="1:24" ht="15.75">
      <c r="A21" s="3">
        <v>11</v>
      </c>
      <c r="B21" s="4">
        <v>111619067</v>
      </c>
      <c r="C21" s="4" t="s">
        <v>30</v>
      </c>
      <c r="D21" s="8">
        <v>3.5</v>
      </c>
      <c r="E21" s="8">
        <v>6</v>
      </c>
      <c r="F21" s="6">
        <v>11</v>
      </c>
      <c r="G21" s="6">
        <v>8</v>
      </c>
      <c r="H21" s="6">
        <v>15</v>
      </c>
      <c r="I21" s="6">
        <v>8</v>
      </c>
      <c r="J21" s="6">
        <v>12.5</v>
      </c>
      <c r="K21" s="6">
        <v>7.5</v>
      </c>
      <c r="L21" s="9">
        <f>((F21+G21+H21+I21+J21+K21)/90)*15</f>
        <v>10.333333333333334</v>
      </c>
      <c r="M21" s="6">
        <v>9.5</v>
      </c>
      <c r="N21" s="6">
        <v>22</v>
      </c>
      <c r="O21" s="11">
        <v>15</v>
      </c>
      <c r="P21" s="1">
        <f t="shared" si="2"/>
        <v>4.6500000000000004</v>
      </c>
      <c r="Q21" s="9">
        <v>25.5</v>
      </c>
      <c r="R21" s="9">
        <f t="shared" si="3"/>
        <v>12.75</v>
      </c>
      <c r="S21" s="9">
        <f t="shared" si="0"/>
        <v>27.733333333333334</v>
      </c>
      <c r="T21" s="9"/>
      <c r="U21" s="1"/>
      <c r="V21" s="1"/>
      <c r="W21" s="1">
        <f t="shared" si="1"/>
        <v>0</v>
      </c>
      <c r="X21" s="1"/>
    </row>
    <row r="22" spans="1:24" ht="15.75">
      <c r="A22" s="3">
        <v>12</v>
      </c>
      <c r="B22" s="4">
        <v>111619070</v>
      </c>
      <c r="C22" s="4" t="s">
        <v>31</v>
      </c>
      <c r="D22" s="5">
        <v>11</v>
      </c>
      <c r="E22" s="8">
        <v>3.5</v>
      </c>
      <c r="F22" s="6">
        <v>4.5</v>
      </c>
      <c r="G22" s="7">
        <v>0</v>
      </c>
      <c r="H22" s="6">
        <v>8</v>
      </c>
      <c r="I22" s="6">
        <v>8</v>
      </c>
      <c r="J22" s="6">
        <v>6.5</v>
      </c>
      <c r="K22" s="6">
        <v>9.5</v>
      </c>
      <c r="L22" s="9">
        <f>((D22+F22+H22+I22+J22+K22)/90)*15</f>
        <v>7.916666666666667</v>
      </c>
      <c r="M22" s="6">
        <v>5</v>
      </c>
      <c r="N22" s="6">
        <v>9</v>
      </c>
      <c r="O22" s="11">
        <v>8</v>
      </c>
      <c r="P22" s="1">
        <f t="shared" si="2"/>
        <v>2.2000000000000002</v>
      </c>
      <c r="Q22" s="9">
        <v>15.5</v>
      </c>
      <c r="R22" s="9">
        <f t="shared" si="3"/>
        <v>7.75</v>
      </c>
      <c r="S22" s="9">
        <f t="shared" si="0"/>
        <v>17.866666666666667</v>
      </c>
      <c r="T22" s="9"/>
      <c r="U22" s="1"/>
      <c r="V22" s="1"/>
      <c r="W22" s="1">
        <f t="shared" si="1"/>
        <v>0</v>
      </c>
      <c r="X22" s="1"/>
    </row>
    <row r="23" spans="1:24" ht="15.75">
      <c r="A23" s="3">
        <v>13</v>
      </c>
      <c r="B23" s="4">
        <v>111619073</v>
      </c>
      <c r="C23" s="4" t="s">
        <v>32</v>
      </c>
      <c r="D23" s="5">
        <v>7</v>
      </c>
      <c r="E23" s="8">
        <v>5.5</v>
      </c>
      <c r="F23" s="7">
        <v>4.5</v>
      </c>
      <c r="G23" s="6">
        <v>15</v>
      </c>
      <c r="H23" s="6">
        <v>7</v>
      </c>
      <c r="I23" s="6">
        <v>11</v>
      </c>
      <c r="J23" s="6">
        <v>8</v>
      </c>
      <c r="K23" s="6">
        <v>10</v>
      </c>
      <c r="L23" s="9">
        <f>((D23+G23+H23+I23+J23+K23)/90)*15</f>
        <v>9.6666666666666679</v>
      </c>
      <c r="M23" s="6">
        <v>8</v>
      </c>
      <c r="N23" s="6">
        <v>9</v>
      </c>
      <c r="O23" s="11">
        <v>7</v>
      </c>
      <c r="P23" s="1">
        <f t="shared" si="2"/>
        <v>2.4</v>
      </c>
      <c r="Q23" s="9">
        <v>20</v>
      </c>
      <c r="R23" s="9">
        <f t="shared" si="3"/>
        <v>10</v>
      </c>
      <c r="S23" s="9">
        <f t="shared" si="0"/>
        <v>22.06666666666667</v>
      </c>
      <c r="T23" s="9"/>
      <c r="U23" s="1"/>
      <c r="V23" s="1"/>
      <c r="W23" s="1">
        <f t="shared" si="1"/>
        <v>0</v>
      </c>
      <c r="X23" s="1"/>
    </row>
    <row r="24" spans="1:24" ht="15.75">
      <c r="A24" s="3">
        <v>14</v>
      </c>
      <c r="B24" s="4">
        <v>111619077</v>
      </c>
      <c r="C24" s="4" t="s">
        <v>33</v>
      </c>
      <c r="D24" s="5">
        <v>3</v>
      </c>
      <c r="E24" s="5">
        <v>10</v>
      </c>
      <c r="F24" s="6">
        <v>6.5</v>
      </c>
      <c r="G24" s="6">
        <v>6</v>
      </c>
      <c r="H24" s="6">
        <v>6</v>
      </c>
      <c r="I24" s="7">
        <v>0</v>
      </c>
      <c r="J24" s="7">
        <v>0</v>
      </c>
      <c r="K24" s="6">
        <v>3.5</v>
      </c>
      <c r="L24" s="9">
        <f>((D24+E24+F24+G24+H24+K24)/90)*15</f>
        <v>5.833333333333333</v>
      </c>
      <c r="M24" s="12">
        <v>6</v>
      </c>
      <c r="N24" s="6">
        <v>13</v>
      </c>
      <c r="O24" s="11">
        <v>6</v>
      </c>
      <c r="P24" s="1">
        <f t="shared" si="2"/>
        <v>2.5</v>
      </c>
      <c r="Q24" s="9">
        <v>6.5</v>
      </c>
      <c r="R24" s="9">
        <f t="shared" si="3"/>
        <v>3.25</v>
      </c>
      <c r="S24" s="9">
        <f t="shared" si="0"/>
        <v>11.583333333333332</v>
      </c>
      <c r="T24" s="9"/>
      <c r="U24" s="1"/>
      <c r="V24" s="1"/>
      <c r="W24" s="1">
        <f t="shared" si="1"/>
        <v>0</v>
      </c>
      <c r="X24" s="1"/>
    </row>
    <row r="25" spans="1:24" ht="15.75">
      <c r="A25" s="3">
        <v>15</v>
      </c>
      <c r="B25" s="4">
        <v>111619089</v>
      </c>
      <c r="C25" s="4" t="s">
        <v>34</v>
      </c>
      <c r="D25" s="5">
        <v>13</v>
      </c>
      <c r="E25" s="8">
        <v>5.5</v>
      </c>
      <c r="F25" s="7">
        <v>5</v>
      </c>
      <c r="G25" s="6">
        <v>15</v>
      </c>
      <c r="H25" s="6">
        <v>6</v>
      </c>
      <c r="I25" s="6">
        <v>15</v>
      </c>
      <c r="J25" s="6">
        <v>8</v>
      </c>
      <c r="K25" s="6">
        <v>12</v>
      </c>
      <c r="L25" s="9">
        <f>((D25+G25+H25+I25+J25+K25)/90)*15</f>
        <v>11.5</v>
      </c>
      <c r="M25" s="6">
        <v>8</v>
      </c>
      <c r="N25" s="6">
        <v>10</v>
      </c>
      <c r="O25" s="11">
        <v>6</v>
      </c>
      <c r="P25" s="1">
        <f t="shared" si="2"/>
        <v>2.4</v>
      </c>
      <c r="Q25" s="9">
        <v>21</v>
      </c>
      <c r="R25" s="9">
        <f t="shared" si="3"/>
        <v>10.5</v>
      </c>
      <c r="S25" s="9">
        <f t="shared" si="0"/>
        <v>24.4</v>
      </c>
      <c r="T25" s="9"/>
      <c r="U25" s="1"/>
      <c r="V25" s="1"/>
      <c r="W25" s="1">
        <f t="shared" si="1"/>
        <v>0</v>
      </c>
      <c r="X25" s="1"/>
    </row>
    <row r="26" spans="1:24" ht="15.75">
      <c r="A26" s="3">
        <v>16</v>
      </c>
      <c r="B26" s="4">
        <v>111619090</v>
      </c>
      <c r="C26" s="4" t="s">
        <v>35</v>
      </c>
      <c r="D26" s="5">
        <v>5.5</v>
      </c>
      <c r="E26" s="8">
        <v>4</v>
      </c>
      <c r="F26" s="7">
        <v>3.5</v>
      </c>
      <c r="G26" s="6">
        <v>13</v>
      </c>
      <c r="H26" s="6">
        <v>7</v>
      </c>
      <c r="I26" s="6">
        <v>11</v>
      </c>
      <c r="J26" s="6">
        <v>8</v>
      </c>
      <c r="K26" s="6">
        <v>9</v>
      </c>
      <c r="L26" s="9">
        <f>((D26+G26+H26+I26+J26+K26)/90)*15</f>
        <v>8.9166666666666661</v>
      </c>
      <c r="M26" s="6">
        <v>10</v>
      </c>
      <c r="N26" s="6">
        <v>7</v>
      </c>
      <c r="O26" s="11">
        <v>7</v>
      </c>
      <c r="P26" s="1">
        <f t="shared" si="2"/>
        <v>2.4</v>
      </c>
      <c r="Q26" s="9">
        <v>23</v>
      </c>
      <c r="R26" s="9">
        <f t="shared" si="3"/>
        <v>11.5</v>
      </c>
      <c r="S26" s="9">
        <f t="shared" si="0"/>
        <v>22.816666666666666</v>
      </c>
      <c r="T26" s="9"/>
      <c r="U26" s="1"/>
      <c r="V26" s="1"/>
      <c r="W26" s="1">
        <f t="shared" si="1"/>
        <v>0</v>
      </c>
      <c r="X26" s="1"/>
    </row>
    <row r="27" spans="1:24" ht="15.75">
      <c r="A27" s="3">
        <v>17</v>
      </c>
      <c r="B27" s="4">
        <v>111619098</v>
      </c>
      <c r="C27" s="4" t="s">
        <v>36</v>
      </c>
      <c r="D27" s="5">
        <v>14</v>
      </c>
      <c r="E27" s="8">
        <v>9.5</v>
      </c>
      <c r="F27" s="6">
        <v>14</v>
      </c>
      <c r="G27" s="6">
        <v>12</v>
      </c>
      <c r="H27" s="6">
        <v>14</v>
      </c>
      <c r="I27" s="6">
        <v>13</v>
      </c>
      <c r="J27" s="6">
        <v>15</v>
      </c>
      <c r="K27" s="7">
        <v>8.5</v>
      </c>
      <c r="L27" s="9">
        <f>((D27+F27+G27+H27+I27+J27)/90)*15</f>
        <v>13.666666666666666</v>
      </c>
      <c r="M27" s="6">
        <v>8.5</v>
      </c>
      <c r="N27" s="6">
        <v>28</v>
      </c>
      <c r="O27" s="11">
        <v>12</v>
      </c>
      <c r="P27" s="1">
        <f t="shared" si="2"/>
        <v>4.8499999999999996</v>
      </c>
      <c r="Q27" s="9">
        <v>20</v>
      </c>
      <c r="R27" s="9">
        <f t="shared" si="3"/>
        <v>10</v>
      </c>
      <c r="S27" s="9">
        <f t="shared" si="0"/>
        <v>28.516666666666666</v>
      </c>
      <c r="T27" s="9"/>
      <c r="U27" s="1"/>
      <c r="V27" s="1"/>
      <c r="W27" s="1">
        <f t="shared" si="1"/>
        <v>0</v>
      </c>
      <c r="X27" s="1"/>
    </row>
    <row r="28" spans="1:24" ht="15.75">
      <c r="A28" s="3">
        <v>18</v>
      </c>
      <c r="B28" s="4">
        <v>111619099</v>
      </c>
      <c r="C28" s="4" t="s">
        <v>37</v>
      </c>
      <c r="D28" s="5">
        <v>8.5</v>
      </c>
      <c r="E28" s="8">
        <v>4.5</v>
      </c>
      <c r="F28" s="6">
        <v>7</v>
      </c>
      <c r="G28" s="6">
        <v>8</v>
      </c>
      <c r="H28" s="6">
        <v>15</v>
      </c>
      <c r="I28" s="6">
        <v>8</v>
      </c>
      <c r="J28" s="6">
        <v>5</v>
      </c>
      <c r="K28" s="7">
        <v>3.5</v>
      </c>
      <c r="L28" s="9">
        <f>((D28+F28+G28+H28+I28+J28)/90)*15</f>
        <v>8.5833333333333321</v>
      </c>
      <c r="M28" s="6">
        <v>10</v>
      </c>
      <c r="N28" s="6">
        <v>14</v>
      </c>
      <c r="O28" s="11">
        <v>15</v>
      </c>
      <c r="P28" s="1">
        <f t="shared" si="2"/>
        <v>3.9000000000000004</v>
      </c>
      <c r="Q28" s="9">
        <v>20</v>
      </c>
      <c r="R28" s="9">
        <f t="shared" si="3"/>
        <v>10</v>
      </c>
      <c r="S28" s="9">
        <f t="shared" si="0"/>
        <v>22.483333333333334</v>
      </c>
      <c r="T28" s="9"/>
      <c r="U28" s="1"/>
      <c r="V28" s="1"/>
      <c r="W28" s="1">
        <f t="shared" si="1"/>
        <v>0</v>
      </c>
      <c r="X28" s="1"/>
    </row>
    <row r="29" spans="1:24" ht="15.75">
      <c r="A29" s="3">
        <v>19</v>
      </c>
      <c r="B29" s="4">
        <v>111619102</v>
      </c>
      <c r="C29" s="4" t="s">
        <v>38</v>
      </c>
      <c r="D29" s="8">
        <v>0</v>
      </c>
      <c r="E29" s="8">
        <v>0</v>
      </c>
      <c r="F29" s="6">
        <v>3.5</v>
      </c>
      <c r="G29" s="6">
        <v>0</v>
      </c>
      <c r="H29" s="6">
        <v>15</v>
      </c>
      <c r="I29" s="6">
        <v>0</v>
      </c>
      <c r="J29" s="6">
        <v>8</v>
      </c>
      <c r="K29" s="6">
        <v>7</v>
      </c>
      <c r="L29" s="9">
        <f>((F29+G29+H29+I29+J29+K29)/90)*15</f>
        <v>5.5833333333333339</v>
      </c>
      <c r="M29" s="6">
        <v>5</v>
      </c>
      <c r="N29" s="6">
        <v>7</v>
      </c>
      <c r="O29" s="11">
        <v>15</v>
      </c>
      <c r="P29" s="1">
        <f t="shared" si="2"/>
        <v>2.7</v>
      </c>
      <c r="Q29" s="9">
        <v>11</v>
      </c>
      <c r="R29" s="9">
        <f t="shared" si="3"/>
        <v>5.5</v>
      </c>
      <c r="S29" s="9">
        <f t="shared" si="0"/>
        <v>13.783333333333335</v>
      </c>
      <c r="T29" s="9"/>
      <c r="U29" s="1"/>
      <c r="V29" s="1"/>
      <c r="W29" s="1">
        <f t="shared" si="1"/>
        <v>0</v>
      </c>
      <c r="X29" s="1"/>
    </row>
    <row r="30" spans="1:24" ht="15.75">
      <c r="A30" s="3">
        <v>20</v>
      </c>
      <c r="B30" s="4">
        <v>111619103</v>
      </c>
      <c r="C30" s="4" t="s">
        <v>39</v>
      </c>
      <c r="D30" s="5">
        <v>7.5</v>
      </c>
      <c r="E30" s="8">
        <v>4.5</v>
      </c>
      <c r="F30" s="7">
        <v>3.5</v>
      </c>
      <c r="G30" s="6">
        <v>8</v>
      </c>
      <c r="H30" s="6">
        <v>8</v>
      </c>
      <c r="I30" s="6">
        <v>8</v>
      </c>
      <c r="J30" s="6">
        <v>8</v>
      </c>
      <c r="K30" s="6">
        <v>7</v>
      </c>
      <c r="L30" s="9">
        <f>((D30+G30+H30+I30+J30+K30)/90)*15</f>
        <v>7.7500000000000009</v>
      </c>
      <c r="M30" s="6">
        <v>2</v>
      </c>
      <c r="N30" s="6">
        <v>7</v>
      </c>
      <c r="O30" s="11">
        <v>8</v>
      </c>
      <c r="P30" s="1">
        <f t="shared" si="2"/>
        <v>1.7000000000000002</v>
      </c>
      <c r="Q30" s="9">
        <v>19.5</v>
      </c>
      <c r="R30" s="9">
        <f t="shared" si="3"/>
        <v>9.75</v>
      </c>
      <c r="S30" s="9">
        <f t="shared" si="0"/>
        <v>19.200000000000003</v>
      </c>
      <c r="T30" s="9"/>
      <c r="U30" s="1"/>
      <c r="V30" s="1"/>
      <c r="W30" s="1">
        <f t="shared" si="1"/>
        <v>0</v>
      </c>
      <c r="X30" s="1"/>
    </row>
    <row r="31" spans="1:24" ht="15.75">
      <c r="A31" s="3">
        <v>21</v>
      </c>
      <c r="B31" s="4">
        <v>111619105</v>
      </c>
      <c r="C31" s="4" t="s">
        <v>40</v>
      </c>
      <c r="D31" s="5">
        <v>12</v>
      </c>
      <c r="E31" s="8">
        <v>2</v>
      </c>
      <c r="F31" s="6">
        <v>13.5</v>
      </c>
      <c r="G31" s="7">
        <v>6</v>
      </c>
      <c r="H31" s="6">
        <v>7</v>
      </c>
      <c r="I31" s="6">
        <v>12</v>
      </c>
      <c r="J31" s="6">
        <v>13.5</v>
      </c>
      <c r="K31" s="6">
        <v>7.5</v>
      </c>
      <c r="L31" s="9">
        <f>((D31+F31+H31+I31+J31+K31)/90)*15</f>
        <v>10.916666666666666</v>
      </c>
      <c r="M31" s="6">
        <v>10</v>
      </c>
      <c r="N31" s="6">
        <v>27</v>
      </c>
      <c r="O31" s="11">
        <v>7</v>
      </c>
      <c r="P31" s="1">
        <f t="shared" si="2"/>
        <v>4.4000000000000004</v>
      </c>
      <c r="Q31" s="9">
        <v>28.5</v>
      </c>
      <c r="R31" s="9">
        <f t="shared" si="3"/>
        <v>14.25</v>
      </c>
      <c r="S31" s="9">
        <f t="shared" si="0"/>
        <v>29.566666666666666</v>
      </c>
      <c r="T31" s="9"/>
      <c r="U31" s="1"/>
      <c r="V31" s="1"/>
      <c r="W31" s="1">
        <f t="shared" si="1"/>
        <v>0</v>
      </c>
      <c r="X31" s="1"/>
    </row>
    <row r="32" spans="1:24" ht="15.75">
      <c r="A32" s="3">
        <v>22</v>
      </c>
      <c r="B32" s="4">
        <v>111619107</v>
      </c>
      <c r="C32" s="4" t="s">
        <v>41</v>
      </c>
      <c r="D32" s="5">
        <v>8.5</v>
      </c>
      <c r="E32" s="5">
        <v>5</v>
      </c>
      <c r="F32" s="7">
        <v>0</v>
      </c>
      <c r="G32" s="6">
        <v>15</v>
      </c>
      <c r="H32" s="6">
        <v>5</v>
      </c>
      <c r="I32" s="6">
        <v>8</v>
      </c>
      <c r="J32" s="7">
        <v>2</v>
      </c>
      <c r="K32" s="6">
        <v>6.5</v>
      </c>
      <c r="L32" s="9">
        <f>((D32+E32+G32+H32+I32+K32)/90)*15</f>
        <v>8</v>
      </c>
      <c r="M32" s="6">
        <v>5</v>
      </c>
      <c r="N32" s="12">
        <v>5</v>
      </c>
      <c r="O32" s="11">
        <v>5</v>
      </c>
      <c r="P32" s="1">
        <f t="shared" si="2"/>
        <v>1.5</v>
      </c>
      <c r="Q32" s="9">
        <v>8</v>
      </c>
      <c r="R32" s="9">
        <f t="shared" si="3"/>
        <v>4</v>
      </c>
      <c r="S32" s="9">
        <f t="shared" si="0"/>
        <v>13.5</v>
      </c>
      <c r="T32" s="9"/>
      <c r="U32" s="1"/>
      <c r="V32" s="1"/>
      <c r="W32" s="1">
        <f t="shared" si="1"/>
        <v>0</v>
      </c>
      <c r="X32" s="1"/>
    </row>
    <row r="33" spans="1:24" ht="15.75">
      <c r="A33" s="3">
        <v>23</v>
      </c>
      <c r="B33" s="4">
        <v>111619111</v>
      </c>
      <c r="C33" s="4" t="s">
        <v>42</v>
      </c>
      <c r="D33" s="5">
        <v>10</v>
      </c>
      <c r="E33" s="8">
        <v>3.5</v>
      </c>
      <c r="F33" s="7">
        <v>5</v>
      </c>
      <c r="G33" s="6">
        <v>12.5</v>
      </c>
      <c r="H33" s="6">
        <v>14</v>
      </c>
      <c r="I33" s="6">
        <v>8</v>
      </c>
      <c r="J33" s="6">
        <v>11</v>
      </c>
      <c r="K33" s="6">
        <v>6.5</v>
      </c>
      <c r="L33" s="9">
        <f>((D33+G33+H33+I33+J33+K33)/90)*15</f>
        <v>10.333333333333334</v>
      </c>
      <c r="M33" s="6">
        <v>8</v>
      </c>
      <c r="N33" s="6">
        <v>10</v>
      </c>
      <c r="O33" s="11">
        <v>14</v>
      </c>
      <c r="P33" s="1">
        <f t="shared" si="2"/>
        <v>3.2</v>
      </c>
      <c r="Q33" s="9">
        <v>24</v>
      </c>
      <c r="R33" s="9">
        <f t="shared" si="3"/>
        <v>12</v>
      </c>
      <c r="S33" s="9">
        <f t="shared" si="0"/>
        <v>25.533333333333335</v>
      </c>
      <c r="T33" s="9"/>
      <c r="U33" s="1"/>
      <c r="V33" s="1"/>
      <c r="W33" s="1">
        <f t="shared" si="1"/>
        <v>0</v>
      </c>
      <c r="X33" s="1"/>
    </row>
    <row r="34" spans="1:24" ht="15.75">
      <c r="A34" s="3">
        <v>24</v>
      </c>
      <c r="B34" s="4">
        <v>111619112</v>
      </c>
      <c r="C34" s="4" t="s">
        <v>43</v>
      </c>
      <c r="D34" s="8">
        <v>0</v>
      </c>
      <c r="E34" s="8">
        <v>0</v>
      </c>
      <c r="F34" s="6">
        <v>3</v>
      </c>
      <c r="G34" s="6">
        <v>12.5</v>
      </c>
      <c r="H34" s="6">
        <v>2</v>
      </c>
      <c r="I34" s="6">
        <v>7</v>
      </c>
      <c r="J34" s="6">
        <v>8</v>
      </c>
      <c r="K34" s="6">
        <v>0</v>
      </c>
      <c r="L34" s="9">
        <f>((F34+G34+H34+I34+J34+K34)/90)*15</f>
        <v>5.416666666666667</v>
      </c>
      <c r="M34" s="6">
        <v>5.5</v>
      </c>
      <c r="N34" s="6">
        <v>6</v>
      </c>
      <c r="O34" s="11">
        <v>2</v>
      </c>
      <c r="P34" s="1">
        <f t="shared" si="2"/>
        <v>1.35</v>
      </c>
      <c r="Q34" s="9">
        <v>12.5</v>
      </c>
      <c r="R34" s="9">
        <f t="shared" si="3"/>
        <v>6.25</v>
      </c>
      <c r="S34" s="9">
        <f t="shared" si="0"/>
        <v>13.016666666666667</v>
      </c>
      <c r="T34" s="9"/>
      <c r="U34" s="1"/>
      <c r="V34" s="1"/>
      <c r="W34" s="1">
        <f t="shared" si="1"/>
        <v>0</v>
      </c>
      <c r="X34" s="1"/>
    </row>
    <row r="35" spans="1:24" ht="15.75">
      <c r="A35" s="3">
        <v>25</v>
      </c>
      <c r="B35" s="4">
        <v>111619119</v>
      </c>
      <c r="C35" s="4" t="s">
        <v>44</v>
      </c>
      <c r="D35" s="8">
        <v>8.5</v>
      </c>
      <c r="E35" s="8">
        <v>5</v>
      </c>
      <c r="F35" s="6">
        <v>12.5</v>
      </c>
      <c r="G35" s="6">
        <v>12</v>
      </c>
      <c r="H35" s="6">
        <v>10</v>
      </c>
      <c r="I35" s="6">
        <v>15</v>
      </c>
      <c r="J35" s="6">
        <v>13</v>
      </c>
      <c r="K35" s="6">
        <v>13</v>
      </c>
      <c r="L35" s="9">
        <f>((F35+G35+H35+I35+J35+K35)/90)*15</f>
        <v>12.583333333333334</v>
      </c>
      <c r="M35" s="6">
        <v>10</v>
      </c>
      <c r="N35" s="6">
        <v>25</v>
      </c>
      <c r="O35" s="11">
        <v>10</v>
      </c>
      <c r="P35" s="1">
        <f t="shared" si="2"/>
        <v>4.5</v>
      </c>
      <c r="Q35" s="9">
        <v>24</v>
      </c>
      <c r="R35" s="9">
        <f t="shared" si="3"/>
        <v>12</v>
      </c>
      <c r="S35" s="9">
        <f t="shared" si="0"/>
        <v>29.083333333333336</v>
      </c>
      <c r="T35" s="9"/>
      <c r="U35" s="1"/>
      <c r="V35" s="1"/>
      <c r="W35" s="1">
        <f t="shared" si="1"/>
        <v>0</v>
      </c>
      <c r="X35" s="1"/>
    </row>
    <row r="36" spans="1:24" ht="15.75">
      <c r="A36" s="3">
        <v>26</v>
      </c>
      <c r="B36" s="4">
        <v>111619166</v>
      </c>
      <c r="C36" s="4" t="s">
        <v>45</v>
      </c>
      <c r="D36" s="5">
        <v>10.5</v>
      </c>
      <c r="E36" s="5">
        <v>5</v>
      </c>
      <c r="F36" s="6">
        <v>6.8</v>
      </c>
      <c r="G36" s="7">
        <v>0</v>
      </c>
      <c r="H36" s="6">
        <v>8</v>
      </c>
      <c r="I36" s="6">
        <v>4</v>
      </c>
      <c r="J36" s="7">
        <v>0</v>
      </c>
      <c r="K36" s="6">
        <v>10</v>
      </c>
      <c r="L36" s="9">
        <f>((D36+E36+F36+H36+I36+K36)/90)*15</f>
        <v>7.3833333333333329</v>
      </c>
      <c r="M36" s="6">
        <v>0</v>
      </c>
      <c r="N36" s="6">
        <v>13.5</v>
      </c>
      <c r="O36" s="11">
        <v>8</v>
      </c>
      <c r="P36" s="1">
        <f t="shared" si="2"/>
        <v>2.15</v>
      </c>
      <c r="Q36" s="9">
        <v>24</v>
      </c>
      <c r="R36" s="9">
        <f t="shared" si="3"/>
        <v>12</v>
      </c>
      <c r="S36" s="9">
        <f t="shared" si="0"/>
        <v>21.533333333333331</v>
      </c>
      <c r="T36" s="9"/>
      <c r="U36" s="1"/>
      <c r="V36" s="1"/>
      <c r="W36" s="1">
        <f t="shared" si="1"/>
        <v>0</v>
      </c>
      <c r="X36" s="1"/>
    </row>
    <row r="37" spans="1:24" ht="15.75">
      <c r="A37" s="3">
        <v>27</v>
      </c>
      <c r="B37" s="4">
        <v>111619207</v>
      </c>
      <c r="C37" s="4" t="s">
        <v>46</v>
      </c>
      <c r="D37" s="5">
        <v>14</v>
      </c>
      <c r="E37" s="5">
        <v>10.5</v>
      </c>
      <c r="F37" s="7">
        <v>1</v>
      </c>
      <c r="G37" s="6">
        <v>7</v>
      </c>
      <c r="H37" s="6">
        <v>8</v>
      </c>
      <c r="I37" s="6">
        <v>11</v>
      </c>
      <c r="J37" s="6">
        <v>8</v>
      </c>
      <c r="K37" s="7">
        <v>0</v>
      </c>
      <c r="L37" s="9">
        <f>((D37+E37+G37+H37+I37+J37)/90)*15</f>
        <v>9.75</v>
      </c>
      <c r="M37" s="6">
        <v>8.5</v>
      </c>
      <c r="N37" s="6">
        <v>2</v>
      </c>
      <c r="O37" s="11">
        <v>8</v>
      </c>
      <c r="P37" s="1">
        <f t="shared" si="2"/>
        <v>1.85</v>
      </c>
      <c r="Q37" s="9">
        <v>8</v>
      </c>
      <c r="R37" s="9">
        <f t="shared" si="3"/>
        <v>4</v>
      </c>
      <c r="S37" s="9">
        <f t="shared" si="0"/>
        <v>15.6</v>
      </c>
      <c r="T37" s="9"/>
      <c r="U37" s="1"/>
      <c r="V37" s="1"/>
      <c r="W37" s="1">
        <f t="shared" si="1"/>
        <v>0</v>
      </c>
      <c r="X37" s="1"/>
    </row>
    <row r="38" spans="1:24" ht="15.75">
      <c r="A38" s="3">
        <v>28</v>
      </c>
      <c r="B38" s="4">
        <v>111619209</v>
      </c>
      <c r="C38" s="4" t="s">
        <v>47</v>
      </c>
      <c r="D38" s="5">
        <v>8</v>
      </c>
      <c r="E38" s="5">
        <v>10</v>
      </c>
      <c r="F38" s="6">
        <v>5</v>
      </c>
      <c r="G38" s="6">
        <v>15</v>
      </c>
      <c r="H38" s="6">
        <v>7</v>
      </c>
      <c r="I38" s="6">
        <v>11</v>
      </c>
      <c r="J38" s="7">
        <v>3</v>
      </c>
      <c r="K38" s="7">
        <v>3</v>
      </c>
      <c r="L38" s="9">
        <f>((D38+E38+F38+G38+H38+I38)/90)*15</f>
        <v>9.3333333333333339</v>
      </c>
      <c r="M38" s="6">
        <v>5</v>
      </c>
      <c r="N38" s="6">
        <v>10</v>
      </c>
      <c r="O38" s="11">
        <v>7</v>
      </c>
      <c r="P38" s="1">
        <f t="shared" si="2"/>
        <v>2.2000000000000002</v>
      </c>
      <c r="Q38" s="9">
        <v>24</v>
      </c>
      <c r="R38" s="9">
        <f t="shared" si="3"/>
        <v>12</v>
      </c>
      <c r="S38" s="9">
        <f t="shared" si="0"/>
        <v>23.533333333333335</v>
      </c>
      <c r="T38" s="9"/>
      <c r="U38" s="1"/>
      <c r="V38" s="1"/>
      <c r="W38" s="1">
        <f t="shared" si="1"/>
        <v>0</v>
      </c>
      <c r="X38" s="1"/>
    </row>
    <row r="39" spans="1:24" ht="15.75">
      <c r="A39" s="3">
        <v>29</v>
      </c>
      <c r="B39" s="4">
        <v>111619210</v>
      </c>
      <c r="C39" s="4" t="s">
        <v>48</v>
      </c>
      <c r="D39" s="5">
        <v>3</v>
      </c>
      <c r="E39" s="5">
        <v>13.5</v>
      </c>
      <c r="F39" s="7">
        <v>1.5</v>
      </c>
      <c r="G39" s="6">
        <v>6</v>
      </c>
      <c r="H39" s="6">
        <v>9</v>
      </c>
      <c r="I39" s="7">
        <v>0</v>
      </c>
      <c r="J39" s="6">
        <v>8.5</v>
      </c>
      <c r="K39" s="6">
        <v>5.5</v>
      </c>
      <c r="L39" s="9">
        <f>((D39+E39+G39+H39+J39+K39)/90)*15</f>
        <v>7.583333333333333</v>
      </c>
      <c r="M39" s="6">
        <v>0</v>
      </c>
      <c r="N39" s="6">
        <v>2.5</v>
      </c>
      <c r="O39" s="11">
        <v>9</v>
      </c>
      <c r="P39" s="1">
        <f t="shared" si="2"/>
        <v>1.1500000000000001</v>
      </c>
      <c r="Q39" s="9">
        <v>16.5</v>
      </c>
      <c r="R39" s="9">
        <f t="shared" si="3"/>
        <v>8.25</v>
      </c>
      <c r="S39" s="9">
        <f t="shared" si="0"/>
        <v>16.983333333333334</v>
      </c>
      <c r="T39" s="9"/>
      <c r="U39" s="1"/>
      <c r="V39" s="1"/>
      <c r="W39" s="1">
        <f t="shared" si="1"/>
        <v>0</v>
      </c>
      <c r="X39" s="1"/>
    </row>
    <row r="40" spans="1:24" ht="15.75">
      <c r="A40" s="3">
        <v>30</v>
      </c>
      <c r="B40" s="4">
        <v>111619217</v>
      </c>
      <c r="C40" s="4" t="s">
        <v>49</v>
      </c>
      <c r="D40" s="5">
        <v>13</v>
      </c>
      <c r="E40" s="5">
        <v>4</v>
      </c>
      <c r="F40" s="6">
        <v>7</v>
      </c>
      <c r="G40" s="6">
        <v>10.5</v>
      </c>
      <c r="H40" s="6">
        <v>1</v>
      </c>
      <c r="I40" s="7">
        <v>1</v>
      </c>
      <c r="J40" s="6">
        <v>4</v>
      </c>
      <c r="K40" s="7">
        <v>0</v>
      </c>
      <c r="L40" s="9">
        <f>((D40+E40+F40+G40+H40+J40)/90)*15</f>
        <v>6.583333333333333</v>
      </c>
      <c r="M40" s="6">
        <v>5</v>
      </c>
      <c r="N40" s="6">
        <v>14</v>
      </c>
      <c r="O40" s="11">
        <v>1</v>
      </c>
      <c r="P40" s="1">
        <f t="shared" si="2"/>
        <v>2</v>
      </c>
      <c r="Q40" s="9">
        <v>19.5</v>
      </c>
      <c r="R40" s="9">
        <f t="shared" si="3"/>
        <v>9.75</v>
      </c>
      <c r="S40" s="9">
        <f t="shared" si="0"/>
        <v>18.333333333333332</v>
      </c>
      <c r="T40" s="9"/>
      <c r="U40" s="1"/>
      <c r="V40" s="1"/>
      <c r="W40" s="1">
        <f t="shared" si="1"/>
        <v>0</v>
      </c>
      <c r="X40" s="1"/>
    </row>
    <row r="41" spans="1:24" ht="15.75">
      <c r="A41" s="3">
        <v>31</v>
      </c>
      <c r="B41" s="4">
        <v>111619225</v>
      </c>
      <c r="C41" s="4" t="s">
        <v>50</v>
      </c>
      <c r="D41" s="5">
        <v>9</v>
      </c>
      <c r="E41" s="5">
        <v>5</v>
      </c>
      <c r="F41" s="6">
        <v>4.5</v>
      </c>
      <c r="G41" s="7">
        <v>0</v>
      </c>
      <c r="H41" s="6">
        <v>4</v>
      </c>
      <c r="I41" s="6">
        <v>15</v>
      </c>
      <c r="J41" s="7">
        <v>3</v>
      </c>
      <c r="K41" s="6">
        <v>9</v>
      </c>
      <c r="L41" s="9">
        <f>((D41+E41+F41+H41+I41+K41)/90)*15</f>
        <v>7.7500000000000009</v>
      </c>
      <c r="M41" s="6">
        <v>9</v>
      </c>
      <c r="N41" s="6">
        <v>9</v>
      </c>
      <c r="O41" s="11">
        <v>4</v>
      </c>
      <c r="P41" s="1">
        <f t="shared" si="2"/>
        <v>2.2000000000000002</v>
      </c>
      <c r="Q41" s="9">
        <v>25</v>
      </c>
      <c r="R41" s="9">
        <f t="shared" si="3"/>
        <v>12.5</v>
      </c>
      <c r="S41" s="9">
        <f t="shared" si="0"/>
        <v>22.450000000000003</v>
      </c>
      <c r="T41" s="9"/>
      <c r="U41" s="1"/>
      <c r="V41" s="1"/>
      <c r="W41" s="1">
        <f t="shared" si="1"/>
        <v>0</v>
      </c>
      <c r="X41" s="1"/>
    </row>
    <row r="42" spans="1:24" ht="15.75">
      <c r="A42" s="3">
        <v>32</v>
      </c>
      <c r="B42" s="4">
        <v>111619229</v>
      </c>
      <c r="C42" s="4" t="s">
        <v>51</v>
      </c>
      <c r="D42" s="5">
        <v>13</v>
      </c>
      <c r="E42" s="8">
        <v>6.5</v>
      </c>
      <c r="F42" s="7">
        <v>7</v>
      </c>
      <c r="G42" s="6">
        <v>11</v>
      </c>
      <c r="H42" s="6">
        <v>15</v>
      </c>
      <c r="I42" s="6">
        <v>15</v>
      </c>
      <c r="J42" s="6">
        <v>15</v>
      </c>
      <c r="K42" s="6">
        <v>10.5</v>
      </c>
      <c r="L42" s="9">
        <f>((D42+G42+H42+I42+J42+K42)/90)*15</f>
        <v>13.25</v>
      </c>
      <c r="M42" s="6">
        <v>10</v>
      </c>
      <c r="N42" s="6">
        <v>14</v>
      </c>
      <c r="O42" s="11">
        <v>15</v>
      </c>
      <c r="P42" s="1">
        <f t="shared" si="2"/>
        <v>3.9000000000000004</v>
      </c>
      <c r="Q42" s="9">
        <v>38</v>
      </c>
      <c r="R42" s="9">
        <f t="shared" si="3"/>
        <v>19</v>
      </c>
      <c r="S42" s="9">
        <f t="shared" si="0"/>
        <v>36.15</v>
      </c>
      <c r="T42" s="9"/>
      <c r="U42" s="1"/>
      <c r="V42" s="1"/>
      <c r="W42" s="1">
        <f t="shared" si="1"/>
        <v>0</v>
      </c>
      <c r="X42" s="1"/>
    </row>
    <row r="43" spans="1:24" ht="15.75">
      <c r="A43" s="3">
        <v>33</v>
      </c>
      <c r="B43" s="4">
        <v>111619235</v>
      </c>
      <c r="C43" s="4" t="s">
        <v>52</v>
      </c>
      <c r="D43" s="5">
        <v>15</v>
      </c>
      <c r="E43" s="5">
        <v>9.5</v>
      </c>
      <c r="F43" s="6">
        <v>14.5</v>
      </c>
      <c r="G43" s="6">
        <v>15</v>
      </c>
      <c r="H43" s="6">
        <v>0</v>
      </c>
      <c r="I43" s="6">
        <v>0</v>
      </c>
      <c r="J43" s="7">
        <v>0</v>
      </c>
      <c r="K43" s="7">
        <v>0</v>
      </c>
      <c r="L43" s="9">
        <f>((D43+E43+F43+G43+H43+I43)/90)*15</f>
        <v>9</v>
      </c>
      <c r="M43" s="6">
        <v>10</v>
      </c>
      <c r="N43" s="6">
        <v>29</v>
      </c>
      <c r="O43" s="11">
        <v>0</v>
      </c>
      <c r="P43" s="1">
        <f t="shared" si="2"/>
        <v>3.9000000000000004</v>
      </c>
      <c r="Q43" s="9">
        <v>33</v>
      </c>
      <c r="R43" s="9">
        <f t="shared" si="3"/>
        <v>16.5</v>
      </c>
      <c r="S43" s="9">
        <f t="shared" si="0"/>
        <v>29.4</v>
      </c>
      <c r="T43" s="9"/>
      <c r="U43" s="1"/>
      <c r="V43" s="1"/>
      <c r="W43" s="1">
        <f t="shared" si="1"/>
        <v>0</v>
      </c>
      <c r="X43" s="1"/>
    </row>
    <row r="44" spans="1:24" ht="15.75">
      <c r="A44" s="3">
        <v>34</v>
      </c>
      <c r="B44" s="4">
        <v>111619239</v>
      </c>
      <c r="C44" s="4" t="s">
        <v>53</v>
      </c>
      <c r="D44" s="5">
        <v>15</v>
      </c>
      <c r="E44" s="5">
        <v>14.5</v>
      </c>
      <c r="F44" s="7">
        <v>9</v>
      </c>
      <c r="G44" s="6">
        <v>15</v>
      </c>
      <c r="H44" s="7">
        <v>10</v>
      </c>
      <c r="I44" s="6">
        <v>11</v>
      </c>
      <c r="J44" s="6">
        <v>11</v>
      </c>
      <c r="K44" s="6">
        <v>15</v>
      </c>
      <c r="L44" s="9">
        <f>((D44+E44+G44+I44+J44+K44)/90)*15</f>
        <v>13.583333333333334</v>
      </c>
      <c r="M44" s="6">
        <v>10</v>
      </c>
      <c r="N44" s="6">
        <v>18</v>
      </c>
      <c r="O44" s="11">
        <v>10</v>
      </c>
      <c r="P44" s="1">
        <f t="shared" si="2"/>
        <v>3.8</v>
      </c>
      <c r="Q44" s="9">
        <v>28</v>
      </c>
      <c r="R44" s="9">
        <f t="shared" si="3"/>
        <v>14</v>
      </c>
      <c r="S44" s="9">
        <f t="shared" si="0"/>
        <v>31.383333333333333</v>
      </c>
      <c r="T44" s="9"/>
      <c r="U44" s="1"/>
      <c r="V44" s="1"/>
      <c r="W44" s="1">
        <f t="shared" si="1"/>
        <v>0</v>
      </c>
      <c r="X44" s="1"/>
    </row>
    <row r="45" spans="1:24">
      <c r="A45" s="3">
        <v>35</v>
      </c>
      <c r="B45" s="4">
        <v>111619241</v>
      </c>
      <c r="C45" s="4" t="s">
        <v>54</v>
      </c>
      <c r="D45" s="10">
        <v>0</v>
      </c>
      <c r="E45" s="10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f t="shared" ref="L45" si="4">((E45+F45+G45+H45+I45)/90)*15</f>
        <v>0</v>
      </c>
      <c r="M45" s="1">
        <v>0</v>
      </c>
      <c r="N45" s="1">
        <v>0</v>
      </c>
      <c r="O45" s="1">
        <v>0</v>
      </c>
      <c r="P45" s="1">
        <f t="shared" si="2"/>
        <v>0</v>
      </c>
      <c r="Q45" s="9"/>
      <c r="R45" s="9">
        <f t="shared" si="3"/>
        <v>0</v>
      </c>
      <c r="S45" s="9">
        <f t="shared" si="0"/>
        <v>0</v>
      </c>
      <c r="T45" s="9"/>
      <c r="U45" s="1"/>
      <c r="V45" s="1"/>
      <c r="W45" s="1">
        <f t="shared" si="1"/>
        <v>0</v>
      </c>
      <c r="X45" s="1"/>
    </row>
    <row r="46" spans="1:24" ht="15.75">
      <c r="A46" s="3">
        <v>36</v>
      </c>
      <c r="B46" s="4">
        <v>111619245</v>
      </c>
      <c r="C46" s="4" t="s">
        <v>55</v>
      </c>
      <c r="D46" s="5">
        <v>15</v>
      </c>
      <c r="E46" s="8">
        <v>8</v>
      </c>
      <c r="F46" s="6">
        <v>13.5</v>
      </c>
      <c r="G46" s="6">
        <v>15</v>
      </c>
      <c r="H46" s="6">
        <v>15</v>
      </c>
      <c r="I46" s="7">
        <v>11</v>
      </c>
      <c r="J46" s="6">
        <v>15</v>
      </c>
      <c r="K46" s="6">
        <v>11</v>
      </c>
      <c r="L46" s="9">
        <f>((D46+F46+G46+H46+J46+K46)/90)*15</f>
        <v>14.083333333333334</v>
      </c>
      <c r="M46" s="6">
        <v>10</v>
      </c>
      <c r="N46" s="6">
        <v>27</v>
      </c>
      <c r="O46" s="11">
        <v>15</v>
      </c>
      <c r="P46" s="1">
        <f t="shared" si="2"/>
        <v>5.2</v>
      </c>
      <c r="Q46" s="9">
        <v>38</v>
      </c>
      <c r="R46" s="9">
        <f t="shared" si="3"/>
        <v>19</v>
      </c>
      <c r="S46" s="9">
        <f t="shared" si="0"/>
        <v>38.283333333333331</v>
      </c>
      <c r="T46" s="9"/>
      <c r="U46" s="1"/>
      <c r="V46" s="1"/>
      <c r="W46" s="1">
        <f t="shared" si="1"/>
        <v>0</v>
      </c>
      <c r="X46" s="1"/>
    </row>
    <row r="47" spans="1:24" ht="15.75">
      <c r="A47" s="3">
        <v>37</v>
      </c>
      <c r="B47" s="4">
        <v>111619246</v>
      </c>
      <c r="C47" s="4" t="s">
        <v>56</v>
      </c>
      <c r="D47" s="5">
        <v>10.5</v>
      </c>
      <c r="E47" s="5">
        <v>8</v>
      </c>
      <c r="F47" s="6">
        <v>11</v>
      </c>
      <c r="G47" s="6">
        <v>12.5</v>
      </c>
      <c r="H47" s="6">
        <v>8</v>
      </c>
      <c r="I47" s="7">
        <v>1</v>
      </c>
      <c r="J47" s="6">
        <v>13</v>
      </c>
      <c r="K47" s="7">
        <v>5</v>
      </c>
      <c r="L47" s="9">
        <f>((D47+E47+F47+G47+H47+J47)/90)*15</f>
        <v>10.5</v>
      </c>
      <c r="M47" s="6">
        <v>10</v>
      </c>
      <c r="N47" s="6">
        <v>22</v>
      </c>
      <c r="O47" s="11">
        <v>8</v>
      </c>
      <c r="P47" s="1">
        <f t="shared" si="2"/>
        <v>4</v>
      </c>
      <c r="Q47" s="9">
        <v>29</v>
      </c>
      <c r="R47" s="9">
        <f t="shared" si="3"/>
        <v>14.5</v>
      </c>
      <c r="S47" s="9">
        <f t="shared" si="0"/>
        <v>29</v>
      </c>
      <c r="T47" s="9"/>
      <c r="U47" s="1"/>
      <c r="V47" s="1"/>
      <c r="W47" s="1">
        <f t="shared" si="1"/>
        <v>0</v>
      </c>
      <c r="X47" s="1"/>
    </row>
    <row r="48" spans="1:24" ht="15.75">
      <c r="A48" s="3">
        <v>38</v>
      </c>
      <c r="B48" s="4">
        <v>111619253</v>
      </c>
      <c r="C48" s="4" t="s">
        <v>57</v>
      </c>
      <c r="D48" s="5">
        <v>6.5</v>
      </c>
      <c r="E48" s="8">
        <v>3</v>
      </c>
      <c r="F48" s="6">
        <v>7</v>
      </c>
      <c r="G48" s="6">
        <v>11</v>
      </c>
      <c r="H48" s="6">
        <v>8</v>
      </c>
      <c r="I48" s="7">
        <v>1</v>
      </c>
      <c r="J48" s="6">
        <v>13</v>
      </c>
      <c r="K48" s="6">
        <v>8</v>
      </c>
      <c r="L48" s="9">
        <f>((D48+F48+G48+H48+J48+K48)/90)*15</f>
        <v>8.9166666666666661</v>
      </c>
      <c r="M48" s="6">
        <v>10</v>
      </c>
      <c r="N48" s="6">
        <v>14</v>
      </c>
      <c r="O48" s="11">
        <v>8</v>
      </c>
      <c r="P48" s="1">
        <f t="shared" si="2"/>
        <v>3.2</v>
      </c>
      <c r="Q48" s="9">
        <v>21.5</v>
      </c>
      <c r="R48" s="9">
        <f t="shared" si="3"/>
        <v>10.75</v>
      </c>
      <c r="S48" s="9">
        <f t="shared" si="0"/>
        <v>22.866666666666667</v>
      </c>
      <c r="T48" s="9"/>
      <c r="U48" s="1"/>
      <c r="V48" s="1"/>
      <c r="W48" s="1">
        <f t="shared" si="1"/>
        <v>0</v>
      </c>
      <c r="X48" s="1"/>
    </row>
    <row r="49" spans="1:24" ht="15.75">
      <c r="A49" s="3">
        <v>39</v>
      </c>
      <c r="B49" s="4">
        <v>111619264</v>
      </c>
      <c r="C49" s="4" t="s">
        <v>58</v>
      </c>
      <c r="D49" s="8">
        <v>0</v>
      </c>
      <c r="E49" s="8">
        <v>0</v>
      </c>
      <c r="F49" s="6">
        <v>5</v>
      </c>
      <c r="G49" s="6">
        <v>15</v>
      </c>
      <c r="H49" s="6">
        <v>0</v>
      </c>
      <c r="I49" s="6">
        <v>3</v>
      </c>
      <c r="J49" s="6">
        <v>0</v>
      </c>
      <c r="K49" s="6">
        <v>0</v>
      </c>
      <c r="L49" s="9">
        <f>((F49+G49+H49+I49+J49+K49)/90)*15</f>
        <v>3.833333333333333</v>
      </c>
      <c r="M49" s="6">
        <v>5</v>
      </c>
      <c r="N49" s="6">
        <v>10</v>
      </c>
      <c r="O49" s="11">
        <v>0</v>
      </c>
      <c r="P49" s="1">
        <f t="shared" si="2"/>
        <v>1.5</v>
      </c>
      <c r="Q49" s="9">
        <v>19</v>
      </c>
      <c r="R49" s="9">
        <f t="shared" si="3"/>
        <v>9.5</v>
      </c>
      <c r="S49" s="9">
        <f t="shared" si="0"/>
        <v>14.833333333333332</v>
      </c>
      <c r="T49" s="9"/>
      <c r="U49" s="1"/>
      <c r="V49" s="1"/>
      <c r="W49" s="1">
        <f t="shared" si="1"/>
        <v>0</v>
      </c>
      <c r="X49" s="1"/>
    </row>
    <row r="50" spans="1:24" ht="15.75">
      <c r="A50" s="3">
        <v>40</v>
      </c>
      <c r="B50" s="4">
        <v>111619273</v>
      </c>
      <c r="C50" s="4" t="s">
        <v>59</v>
      </c>
      <c r="D50" s="8">
        <v>4.5</v>
      </c>
      <c r="E50" s="8">
        <v>6.5</v>
      </c>
      <c r="F50" s="6">
        <v>10.5</v>
      </c>
      <c r="G50" s="6">
        <v>11.5</v>
      </c>
      <c r="H50" s="6">
        <v>12</v>
      </c>
      <c r="I50" s="6">
        <v>15</v>
      </c>
      <c r="J50" s="6">
        <v>12</v>
      </c>
      <c r="K50" s="6">
        <v>14</v>
      </c>
      <c r="L50" s="9">
        <f>((F50+G50+H50+I50+J50+K50)/90)*15</f>
        <v>12.5</v>
      </c>
      <c r="M50" s="6">
        <v>8</v>
      </c>
      <c r="N50" s="6">
        <v>21</v>
      </c>
      <c r="O50" s="11">
        <v>12</v>
      </c>
      <c r="P50" s="1">
        <f t="shared" si="2"/>
        <v>4.0999999999999996</v>
      </c>
      <c r="Q50" s="9">
        <v>23</v>
      </c>
      <c r="R50" s="9">
        <f t="shared" si="3"/>
        <v>11.5</v>
      </c>
      <c r="S50" s="9">
        <f t="shared" si="0"/>
        <v>28.1</v>
      </c>
      <c r="T50" s="9"/>
      <c r="U50" s="1"/>
      <c r="V50" s="1"/>
      <c r="W50" s="1">
        <f t="shared" si="1"/>
        <v>0</v>
      </c>
      <c r="X50" s="1"/>
    </row>
    <row r="51" spans="1:24" ht="19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5" customHeight="1">
      <c r="A54" s="18" t="s">
        <v>60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 t="s">
        <v>62</v>
      </c>
      <c r="N54" s="18"/>
      <c r="O54" s="18"/>
      <c r="P54" s="18"/>
      <c r="Q54" s="13"/>
      <c r="R54" s="13"/>
      <c r="S54" s="13"/>
      <c r="T54" s="13"/>
      <c r="U54" s="13"/>
      <c r="V54" s="13"/>
      <c r="W54" s="13"/>
      <c r="X54" s="13"/>
    </row>
    <row r="55" spans="1:24" ht="15" customHeight="1">
      <c r="A55" s="18" t="s">
        <v>61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 t="s">
        <v>63</v>
      </c>
      <c r="N55" s="18"/>
      <c r="O55" s="18"/>
      <c r="P55" s="18"/>
      <c r="Q55" s="13"/>
      <c r="R55" s="13"/>
      <c r="S55" s="13"/>
      <c r="T55" s="13"/>
      <c r="U55" s="13"/>
      <c r="V55" s="13"/>
      <c r="W55" s="13"/>
      <c r="X55" s="13"/>
    </row>
  </sheetData>
  <mergeCells count="35">
    <mergeCell ref="A51:X51"/>
    <mergeCell ref="A52:X52"/>
    <mergeCell ref="A53:X53"/>
    <mergeCell ref="A54:L54"/>
    <mergeCell ref="A55:L55"/>
    <mergeCell ref="M54:P54"/>
    <mergeCell ref="M55:P55"/>
    <mergeCell ref="Q54:X54"/>
    <mergeCell ref="Q55:X55"/>
    <mergeCell ref="A8:X8"/>
    <mergeCell ref="A9:A10"/>
    <mergeCell ref="B9:B10"/>
    <mergeCell ref="C9:C10"/>
    <mergeCell ref="D9:K9"/>
    <mergeCell ref="M9:O9"/>
    <mergeCell ref="X9:X10"/>
    <mergeCell ref="A6:C6"/>
    <mergeCell ref="D6:U6"/>
    <mergeCell ref="V6:X6"/>
    <mergeCell ref="A7:L7"/>
    <mergeCell ref="M7:P7"/>
    <mergeCell ref="Q7:X7"/>
    <mergeCell ref="A4:B4"/>
    <mergeCell ref="C4:O4"/>
    <mergeCell ref="P4:X4"/>
    <mergeCell ref="A5:C5"/>
    <mergeCell ref="D5:U5"/>
    <mergeCell ref="V5:X5"/>
    <mergeCell ref="A1:B3"/>
    <mergeCell ref="C1:O1"/>
    <mergeCell ref="P1:X1"/>
    <mergeCell ref="C2:O2"/>
    <mergeCell ref="P2:X2"/>
    <mergeCell ref="C3:O3"/>
    <mergeCell ref="P3:X3"/>
  </mergeCells>
  <pageMargins left="0.75" right="0.75" top="1" bottom="1" header="0.5" footer="0.5"/>
  <pageSetup scale="76" orientation="landscape" r:id="rId1"/>
  <ignoredErrors>
    <ignoredError sqref="L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 AWAIS BUTT</dc:creator>
  <cp:lastModifiedBy>FARAN AWAIS BUTT</cp:lastModifiedBy>
  <dcterms:created xsi:type="dcterms:W3CDTF">2012-11-29T08:26:36Z</dcterms:created>
  <dcterms:modified xsi:type="dcterms:W3CDTF">2013-01-27T13:37:15Z</dcterms:modified>
</cp:coreProperties>
</file>