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section D" sheetId="10" r:id="rId1"/>
  </sheets>
  <definedNames>
    <definedName name="Aboverange" localSheetId="0">#REF!</definedName>
    <definedName name="Aboverange">#REF!</definedName>
    <definedName name="DIV" localSheetId="0">#REF!</definedName>
    <definedName name="DIV">#REF!</definedName>
    <definedName name="Grade" localSheetId="0">#REF!</definedName>
    <definedName name="Grade">#REF!</definedName>
    <definedName name="Grades" localSheetId="0">'section D'!#REF!</definedName>
    <definedName name="Grades">#REF!</definedName>
    <definedName name="Lowerrange" localSheetId="0">#REF!</definedName>
    <definedName name="Lowerrange">#REF!</definedName>
    <definedName name="_xlnm.Print_Area" localSheetId="0">'section D'!$A$1:$U$49</definedName>
    <definedName name="_xlnm.Print_Titles" localSheetId="0">'section D'!$1:$9</definedName>
    <definedName name="RANGE" localSheetId="0">#REF!</definedName>
    <definedName name="RANGE">#REF!</definedName>
    <definedName name="Total" localSheetId="0">'section D'!$U$8:$U$34</definedName>
    <definedName name="Total">#REF!</definedName>
    <definedName name="Z_2376BC05_C5EB_11D8_84D9_00A0D214C203_.wvu.PrintArea" localSheetId="0" hidden="1">'section D'!$A$1:$U$9</definedName>
  </definedNames>
  <calcPr calcId="124519"/>
</workbook>
</file>

<file path=xl/calcChain.xml><?xml version="1.0" encoding="utf-8"?>
<calcChain xmlns="http://schemas.openxmlformats.org/spreadsheetml/2006/main">
  <c r="S49" i="10"/>
  <c r="P49"/>
  <c r="M49"/>
  <c r="Q49" s="1"/>
  <c r="S48"/>
  <c r="P48"/>
  <c r="M48"/>
  <c r="U48" s="1"/>
  <c r="T48" s="1"/>
  <c r="S47"/>
  <c r="P47"/>
  <c r="M47"/>
  <c r="Q47" s="1"/>
  <c r="A47"/>
  <c r="A48" s="1"/>
  <c r="A49" s="1"/>
  <c r="S46"/>
  <c r="P46"/>
  <c r="M46"/>
  <c r="U46" s="1"/>
  <c r="T46" s="1"/>
  <c r="S45"/>
  <c r="P45"/>
  <c r="M45"/>
  <c r="U45" s="1"/>
  <c r="T45" s="1"/>
  <c r="S44"/>
  <c r="P44"/>
  <c r="M44"/>
  <c r="Q44" s="1"/>
  <c r="S43"/>
  <c r="P43"/>
  <c r="Q43" s="1"/>
  <c r="M43"/>
  <c r="S42"/>
  <c r="P42"/>
  <c r="Q42" s="1"/>
  <c r="M42"/>
  <c r="P41"/>
  <c r="M41"/>
  <c r="U41" s="1"/>
  <c r="S40"/>
  <c r="P40"/>
  <c r="M40"/>
  <c r="S39"/>
  <c r="P39"/>
  <c r="M39"/>
  <c r="S38"/>
  <c r="P38"/>
  <c r="M38"/>
  <c r="Q38" s="1"/>
  <c r="S37"/>
  <c r="P37"/>
  <c r="M37"/>
  <c r="U37" s="1"/>
  <c r="T37" s="1"/>
  <c r="S36"/>
  <c r="P36"/>
  <c r="M36"/>
  <c r="S35"/>
  <c r="P35"/>
  <c r="M35"/>
  <c r="S34"/>
  <c r="P34"/>
  <c r="M34"/>
  <c r="Q34" s="1"/>
  <c r="S33"/>
  <c r="P33"/>
  <c r="M33"/>
  <c r="U33" s="1"/>
  <c r="T33" s="1"/>
  <c r="S32"/>
  <c r="P32"/>
  <c r="M32"/>
  <c r="S31"/>
  <c r="P31"/>
  <c r="M31"/>
  <c r="S30"/>
  <c r="P30"/>
  <c r="M30"/>
  <c r="Q30" s="1"/>
  <c r="S29"/>
  <c r="P29"/>
  <c r="M29"/>
  <c r="U29" s="1"/>
  <c r="T29" s="1"/>
  <c r="S28"/>
  <c r="P28"/>
  <c r="M28"/>
  <c r="S27"/>
  <c r="P27"/>
  <c r="M27"/>
  <c r="P26"/>
  <c r="M26"/>
  <c r="Q26" s="1"/>
  <c r="S25"/>
  <c r="P25"/>
  <c r="M25"/>
  <c r="Q25" s="1"/>
  <c r="S24"/>
  <c r="Q24"/>
  <c r="P24"/>
  <c r="M24"/>
  <c r="S23"/>
  <c r="P23"/>
  <c r="M23"/>
  <c r="S22"/>
  <c r="P22"/>
  <c r="M22"/>
  <c r="Q22" s="1"/>
  <c r="S21"/>
  <c r="P21"/>
  <c r="M21"/>
  <c r="Q21" s="1"/>
  <c r="S20"/>
  <c r="P20"/>
  <c r="M20"/>
  <c r="S19"/>
  <c r="P19"/>
  <c r="M19"/>
  <c r="S18"/>
  <c r="P18"/>
  <c r="M18"/>
  <c r="Q18" s="1"/>
  <c r="S17"/>
  <c r="P17"/>
  <c r="M17"/>
  <c r="Q17" s="1"/>
  <c r="S16"/>
  <c r="P16"/>
  <c r="M16"/>
  <c r="S15"/>
  <c r="P15"/>
  <c r="M15"/>
  <c r="S14"/>
  <c r="P14"/>
  <c r="M14"/>
  <c r="Q14" s="1"/>
  <c r="S13"/>
  <c r="P13"/>
  <c r="M13"/>
  <c r="Q13" s="1"/>
  <c r="S12"/>
  <c r="P12"/>
  <c r="M12"/>
  <c r="P11"/>
  <c r="M11"/>
  <c r="U11" s="1"/>
  <c r="T11" s="1"/>
  <c r="S10"/>
  <c r="P10"/>
  <c r="M10"/>
  <c r="U10" s="1"/>
  <c r="T10" s="1"/>
  <c r="U15" l="1"/>
  <c r="T15" s="1"/>
  <c r="U19"/>
  <c r="T19" s="1"/>
  <c r="Q27"/>
  <c r="Q31"/>
  <c r="Q35"/>
  <c r="Q39"/>
  <c r="U42"/>
  <c r="T42" s="1"/>
  <c r="U43"/>
  <c r="T43" s="1"/>
  <c r="U12"/>
  <c r="T12" s="1"/>
  <c r="U16"/>
  <c r="T16" s="1"/>
  <c r="U20"/>
  <c r="T20" s="1"/>
  <c r="U28"/>
  <c r="T28" s="1"/>
  <c r="U32"/>
  <c r="T32" s="1"/>
  <c r="U36"/>
  <c r="T36" s="1"/>
  <c r="U40"/>
  <c r="T40" s="1"/>
  <c r="Q46"/>
  <c r="Q48"/>
  <c r="U23"/>
  <c r="T23" s="1"/>
  <c r="U24"/>
  <c r="T24" s="1"/>
  <c r="Q11"/>
  <c r="Q12"/>
  <c r="U14"/>
  <c r="T14" s="1"/>
  <c r="Q16"/>
  <c r="U18"/>
  <c r="T18" s="1"/>
  <c r="Q20"/>
  <c r="U22"/>
  <c r="T22" s="1"/>
  <c r="U27"/>
  <c r="T27" s="1"/>
  <c r="Q29"/>
  <c r="U31"/>
  <c r="T31" s="1"/>
  <c r="Q33"/>
  <c r="U35"/>
  <c r="T35" s="1"/>
  <c r="Q37"/>
  <c r="U39"/>
  <c r="T39" s="1"/>
  <c r="Q41"/>
  <c r="U44"/>
  <c r="T44" s="1"/>
  <c r="U47"/>
  <c r="T47" s="1"/>
  <c r="U49"/>
  <c r="T49" s="1"/>
  <c r="Q10"/>
  <c r="U13"/>
  <c r="T13" s="1"/>
  <c r="Q15"/>
  <c r="U17"/>
  <c r="T17" s="1"/>
  <c r="Q19"/>
  <c r="U21"/>
  <c r="T21" s="1"/>
  <c r="Q23"/>
  <c r="U25"/>
  <c r="T25" s="1"/>
  <c r="U26"/>
  <c r="T26" s="1"/>
  <c r="Q28"/>
  <c r="U30"/>
  <c r="T30" s="1"/>
  <c r="Q32"/>
  <c r="U34"/>
  <c r="T34" s="1"/>
  <c r="Q36"/>
  <c r="U38"/>
  <c r="T38" s="1"/>
  <c r="Q40"/>
  <c r="Q45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<sst xmlns="http://schemas.openxmlformats.org/spreadsheetml/2006/main" count="80" uniqueCount="73">
  <si>
    <t>Name</t>
  </si>
  <si>
    <t>I.D. No.</t>
  </si>
  <si>
    <t>Total Marks</t>
  </si>
  <si>
    <t>End Term</t>
  </si>
  <si>
    <t>Sessional Total</t>
  </si>
  <si>
    <t>Mid Term</t>
  </si>
  <si>
    <t>Total</t>
  </si>
  <si>
    <t>Particulars of Participants</t>
  </si>
  <si>
    <t>FINAL AWARD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</si>
  <si>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</si>
  <si>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</si>
  <si>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</si>
  <si>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</si>
  <si>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</si>
  <si>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</si>
  <si>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</si>
  <si>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</si>
  <si>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</si>
  <si>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Resoruce Person / Instructor:</t>
  </si>
  <si>
    <t>__________</t>
  </si>
  <si>
    <t>Sr. No.</t>
  </si>
  <si>
    <t>Rauf Ali</t>
  </si>
  <si>
    <t>Lab</t>
  </si>
  <si>
    <t>ABDUL AZIZ</t>
  </si>
  <si>
    <t>MUHAMMAD ABUBAKAR</t>
  </si>
  <si>
    <t>MUHAMMAD RIZWAN</t>
  </si>
  <si>
    <t>ABDUL REHMAN</t>
  </si>
  <si>
    <t>BILAL MOAZ KHAN</t>
  </si>
  <si>
    <t>SHAFAQAT RAZZAQ</t>
  </si>
  <si>
    <t>KHUSHBAKHT MUNIR BHATTI</t>
  </si>
  <si>
    <t>FAHIM AMIN</t>
  </si>
  <si>
    <t>MUHAMMAD FAROOQ HASSAN</t>
  </si>
  <si>
    <t>MUHAMMAD ALI GHUMAN</t>
  </si>
  <si>
    <t>ADNAN NAYYAR</t>
  </si>
  <si>
    <t>MIRZA DANYAL TAHIR</t>
  </si>
  <si>
    <t>ASIF HABIB</t>
  </si>
  <si>
    <t>MUHAMMAD FAHAD BHUTTA</t>
  </si>
  <si>
    <t>MUHAMMAD WAQAS ASLAM</t>
  </si>
  <si>
    <t>SARMAD WAHEED</t>
  </si>
  <si>
    <t>NABEEL AHMAD</t>
  </si>
  <si>
    <t>WAQAS AKRAM</t>
  </si>
  <si>
    <t>SYED HAMZA HASSAN GARDEZI</t>
  </si>
  <si>
    <t>AHMAD BILAL</t>
  </si>
  <si>
    <t>AWAIS MASOOD</t>
  </si>
  <si>
    <t>NAUMAN AHMED</t>
  </si>
  <si>
    <t>MUHAMMAD FAIZ ZEESHAN</t>
  </si>
  <si>
    <t>MUHAMMAD FURQAN</t>
  </si>
  <si>
    <t>SAAD MURTAZA</t>
  </si>
  <si>
    <t>HAFIZ MUHAMMAD AWAIS AZMAT</t>
  </si>
  <si>
    <t>MUHAMMAD HAROON RAJA</t>
  </si>
  <si>
    <t>UMAR RASHID BHATTI</t>
  </si>
  <si>
    <t>AHMAD SHUJAH</t>
  </si>
  <si>
    <t>MUHAMMAD BILAL BABAR</t>
  </si>
  <si>
    <t>USMAN PERVAIZ</t>
  </si>
  <si>
    <t>MUHAMMAD FAROOQ ALI</t>
  </si>
  <si>
    <t>MUHAMMAD RAMZAN</t>
  </si>
  <si>
    <t>MUHAMMAD SHOAIB KHAN</t>
  </si>
  <si>
    <t>AHMAD GUL HUNDAL</t>
  </si>
  <si>
    <t>MUHAMMAD ZEESHAN</t>
  </si>
  <si>
    <t>SYED DAWOOD ALI</t>
  </si>
  <si>
    <t>ALI RAZA JATT</t>
  </si>
  <si>
    <t>MUHAMMAD HUMZA SARFRAZ</t>
  </si>
  <si>
    <t>SAAD ZAFAR</t>
  </si>
  <si>
    <t>Quizes</t>
  </si>
  <si>
    <t>Electrical Network Analysis</t>
  </si>
  <si>
    <t>D</t>
  </si>
  <si>
    <t>Fall 2012</t>
  </si>
  <si>
    <t>EE223</t>
  </si>
  <si>
    <t>Midterm</t>
  </si>
  <si>
    <t>BS-EE</t>
  </si>
  <si>
    <t>SA</t>
  </si>
  <si>
    <t>Theory</t>
  </si>
  <si>
    <t>Assign-ment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</si>
</sst>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28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rgb="FF000066"/>
      <name val="Verdana"/>
      <family val="2"/>
    </font>
    <font>
      <sz val="8"/>
      <color rgb="FFFF0000"/>
      <name val="Verdana"/>
      <family val="2"/>
    </font>
    <font>
      <b/>
      <sz val="8"/>
      <color rgb="FF000066"/>
      <name val="Verdana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49" fontId="22" fillId="0" borderId="8" xfId="0" applyNumberFormat="1" applyFont="1" applyBorder="1" applyAlignment="1">
      <alignment wrapText="1"/>
    </xf>
    <xf numFmtId="0" fontId="23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left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165" fontId="22" fillId="0" borderId="8" xfId="0" applyNumberFormat="1" applyFont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wrapText="1"/>
    </xf>
    <xf numFmtId="165" fontId="0" fillId="0" borderId="0" xfId="0" applyNumberFormat="1" applyAlignment="1" applyProtection="1">
      <alignment vertical="center"/>
      <protection locked="0"/>
    </xf>
    <xf numFmtId="1" fontId="24" fillId="0" borderId="8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6" borderId="1" xfId="0" quotePrefix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" fontId="22" fillId="0" borderId="8" xfId="0" applyNumberFormat="1" applyFont="1" applyBorder="1" applyAlignment="1">
      <alignment horizontal="center" wrapText="1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2" fillId="0" borderId="5" xfId="0" applyFont="1" applyBorder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I2373"/>
  <sheetViews>
    <sheetView tabSelected="1" view="pageBreakPreview" zoomScale="70" zoomScaleSheetLayoutView="70" workbookViewId="0">
      <selection activeCell="V20" sqref="V20"/>
    </sheetView>
  </sheetViews>
  <sheetFormatPr defaultRowHeight="12.75"/>
  <cols>
    <col min="1" max="1" width="4.140625" style="3" customWidth="1"/>
    <col min="2" max="2" width="14.140625" style="2" bestFit="1" customWidth="1"/>
    <col min="3" max="3" width="33.28515625" style="2" customWidth="1"/>
    <col min="4" max="11" width="7.140625" style="1" customWidth="1"/>
    <col min="12" max="12" width="9.42578125" style="1" customWidth="1"/>
    <col min="13" max="14" width="7.140625" style="1" customWidth="1"/>
    <col min="15" max="15" width="12.7109375" style="1" hidden="1" customWidth="1"/>
    <col min="16" max="16" width="9.5703125" style="1" customWidth="1"/>
    <col min="17" max="17" width="9.85546875" style="1" customWidth="1"/>
    <col min="18" max="18" width="8" style="1" hidden="1" customWidth="1"/>
    <col min="19" max="19" width="7.42578125" style="1" customWidth="1"/>
    <col min="20" max="20" width="8.7109375" style="1" customWidth="1"/>
    <col min="21" max="21" width="16.42578125" style="1" customWidth="1"/>
    <col min="22" max="16384" width="9.140625" style="1"/>
  </cols>
  <sheetData>
    <row r="1" spans="1:87" ht="28.5" customHeight="1">
      <c r="A1" s="17"/>
      <c r="B1" s="18"/>
      <c r="C1" s="18" t="s">
        <v>17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6" t="s">
        <v>16</v>
      </c>
      <c r="R1" s="16"/>
      <c r="S1" s="18"/>
      <c r="T1" s="18"/>
      <c r="U1" s="5" t="s">
        <v>19</v>
      </c>
    </row>
    <row r="2" spans="1:87" ht="21.75" customHeight="1">
      <c r="A2" s="17"/>
      <c r="B2" s="18"/>
      <c r="C2" s="19" t="s">
        <v>15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4"/>
      <c r="O2" s="4"/>
      <c r="P2" s="4"/>
      <c r="Q2" s="62" t="s">
        <v>14</v>
      </c>
      <c r="R2" s="62"/>
      <c r="S2" s="62"/>
      <c r="T2" s="42"/>
      <c r="U2" s="46" t="s">
        <v>69</v>
      </c>
    </row>
    <row r="3" spans="1:87" ht="18" customHeight="1">
      <c r="A3" s="17"/>
      <c r="B3" s="21"/>
      <c r="C3" s="22" t="s">
        <v>13</v>
      </c>
      <c r="D3" s="4"/>
      <c r="E3" s="21"/>
      <c r="F3" s="21"/>
      <c r="G3" s="21"/>
      <c r="H3" s="21"/>
      <c r="I3" s="21"/>
      <c r="J3" s="21"/>
      <c r="K3" s="21"/>
      <c r="L3" s="4"/>
      <c r="M3" s="21"/>
      <c r="N3" s="23"/>
      <c r="O3" s="24"/>
      <c r="P3" s="24"/>
      <c r="Q3" s="62" t="s">
        <v>12</v>
      </c>
      <c r="R3" s="62"/>
      <c r="S3" s="62"/>
      <c r="T3" s="42"/>
      <c r="U3" s="46" t="s">
        <v>66</v>
      </c>
    </row>
    <row r="4" spans="1:87" s="14" customFormat="1" ht="22.5" customHeight="1">
      <c r="A4" s="25"/>
      <c r="B4" s="45" t="s">
        <v>11</v>
      </c>
      <c r="C4" s="47" t="s">
        <v>67</v>
      </c>
      <c r="D4" s="62" t="s">
        <v>10</v>
      </c>
      <c r="E4" s="62"/>
      <c r="F4" s="62"/>
      <c r="G4" s="53" t="s">
        <v>64</v>
      </c>
      <c r="H4" s="5"/>
      <c r="I4" s="26"/>
      <c r="J4" s="26"/>
      <c r="K4" s="26"/>
      <c r="L4" s="26"/>
      <c r="M4" s="27"/>
      <c r="N4" s="27"/>
      <c r="O4" s="27"/>
      <c r="P4" s="27"/>
      <c r="Q4" s="62" t="s">
        <v>9</v>
      </c>
      <c r="R4" s="62"/>
      <c r="S4" s="62"/>
      <c r="T4" s="42"/>
      <c r="U4" s="46" t="s">
        <v>65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87" s="14" customFormat="1" ht="22.5" customHeight="1">
      <c r="A5" s="25"/>
      <c r="B5" s="27"/>
      <c r="C5" s="45" t="s">
        <v>18</v>
      </c>
      <c r="D5" s="44" t="s">
        <v>21</v>
      </c>
      <c r="E5" s="28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9"/>
      <c r="R5" s="29"/>
      <c r="S5" s="5"/>
      <c r="T5" s="5"/>
      <c r="U5" s="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87" s="14" customFormat="1" ht="15" customHeight="1">
      <c r="A6" s="25"/>
      <c r="B6" s="27"/>
      <c r="C6" s="30"/>
      <c r="D6" s="20"/>
      <c r="E6" s="20"/>
      <c r="F6" s="26"/>
      <c r="G6" s="26"/>
      <c r="H6" s="26"/>
      <c r="I6" s="26"/>
      <c r="J6" s="26"/>
      <c r="K6" s="26"/>
      <c r="L6" s="26"/>
      <c r="M6" s="27"/>
      <c r="N6" s="27"/>
      <c r="O6" s="27"/>
      <c r="P6" s="27"/>
      <c r="Q6" s="16"/>
      <c r="R6" s="16"/>
      <c r="S6" s="5"/>
      <c r="T6" s="5"/>
      <c r="U6" s="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87" ht="20.100000000000001" customHeight="1">
      <c r="A7" s="55" t="s">
        <v>20</v>
      </c>
      <c r="B7" s="58" t="s">
        <v>7</v>
      </c>
      <c r="C7" s="5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  <c r="T7" s="15"/>
      <c r="U7" s="7" t="s">
        <v>8</v>
      </c>
      <c r="CI7" s="6"/>
    </row>
    <row r="8" spans="1:87" s="11" customFormat="1" ht="33.75" customHeight="1">
      <c r="A8" s="56"/>
      <c r="B8" s="58"/>
      <c r="C8" s="58"/>
      <c r="D8" s="59" t="s">
        <v>63</v>
      </c>
      <c r="E8" s="60"/>
      <c r="F8" s="60"/>
      <c r="G8" s="60"/>
      <c r="H8" s="60"/>
      <c r="I8" s="60"/>
      <c r="J8" s="60"/>
      <c r="K8" s="61"/>
      <c r="L8" s="52" t="s">
        <v>72</v>
      </c>
      <c r="M8" s="51" t="s">
        <v>6</v>
      </c>
      <c r="N8" s="49" t="s">
        <v>22</v>
      </c>
      <c r="O8" s="12" t="s">
        <v>5</v>
      </c>
      <c r="P8" s="36" t="s">
        <v>68</v>
      </c>
      <c r="Q8" s="38" t="s">
        <v>4</v>
      </c>
      <c r="R8" s="12" t="s">
        <v>3</v>
      </c>
      <c r="S8" s="48" t="s">
        <v>3</v>
      </c>
      <c r="T8" s="38" t="s">
        <v>71</v>
      </c>
      <c r="U8" s="36" t="s">
        <v>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87" ht="19.5" customHeight="1">
      <c r="A9" s="57"/>
      <c r="B9" s="7" t="s">
        <v>1</v>
      </c>
      <c r="C9" s="7" t="s">
        <v>0</v>
      </c>
      <c r="D9" s="9">
        <v>10</v>
      </c>
      <c r="E9" s="9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10</v>
      </c>
      <c r="L9" s="9">
        <v>10</v>
      </c>
      <c r="M9" s="10">
        <v>20</v>
      </c>
      <c r="N9" s="9">
        <v>20</v>
      </c>
      <c r="O9" s="9">
        <v>40</v>
      </c>
      <c r="P9" s="9">
        <v>20</v>
      </c>
      <c r="Q9" s="8">
        <v>40</v>
      </c>
      <c r="R9" s="8">
        <v>50</v>
      </c>
      <c r="S9" s="8">
        <v>40</v>
      </c>
      <c r="T9" s="8">
        <v>80</v>
      </c>
      <c r="U9" s="43">
        <v>100</v>
      </c>
    </row>
    <row r="10" spans="1:87" ht="17.25" customHeight="1">
      <c r="A10" s="31">
        <v>1</v>
      </c>
      <c r="B10" s="33">
        <v>111619001</v>
      </c>
      <c r="C10" s="50" t="s">
        <v>23</v>
      </c>
      <c r="D10" s="32">
        <v>5.5</v>
      </c>
      <c r="E10" s="32">
        <v>2</v>
      </c>
      <c r="F10" s="32">
        <v>6</v>
      </c>
      <c r="G10" s="32">
        <v>7</v>
      </c>
      <c r="H10" s="32">
        <v>8</v>
      </c>
      <c r="I10" s="32">
        <v>10</v>
      </c>
      <c r="J10" s="32">
        <v>6.5</v>
      </c>
      <c r="K10" s="32">
        <v>6</v>
      </c>
      <c r="L10" s="32">
        <v>8</v>
      </c>
      <c r="M10" s="37">
        <f t="shared" ref="M10:M49" si="0">(LARGE(D10:L10,1)+LARGE(D10:L10,2)+LARGE(D10:L10,3)+LARGE(D10:L10,4)+LARGE(D10:L10,5))/2.5</f>
        <v>15.8</v>
      </c>
      <c r="N10" s="32">
        <v>16</v>
      </c>
      <c r="O10" s="32">
        <v>34</v>
      </c>
      <c r="P10" s="37">
        <f t="shared" ref="P10:P49" si="1">O10/2</f>
        <v>17</v>
      </c>
      <c r="Q10" s="37">
        <f t="shared" ref="Q10:Q49" si="2">SUM(M10,P10)</f>
        <v>32.799999999999997</v>
      </c>
      <c r="R10" s="37">
        <v>36.25</v>
      </c>
      <c r="S10" s="32">
        <f>(R10/5)*4</f>
        <v>29</v>
      </c>
      <c r="T10" s="54">
        <f>U10-N10</f>
        <v>61.8</v>
      </c>
      <c r="U10" s="41">
        <f t="shared" ref="U10:U49" si="3">SUM(M10,N10,P10,S10)</f>
        <v>77.8</v>
      </c>
    </row>
    <row r="11" spans="1:87" ht="17.25" customHeight="1">
      <c r="A11" s="31">
        <v>2</v>
      </c>
      <c r="B11" s="33">
        <v>111619050</v>
      </c>
      <c r="C11" s="50" t="s">
        <v>24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2">
        <v>2</v>
      </c>
      <c r="J11" s="32">
        <v>4</v>
      </c>
      <c r="K11" s="32">
        <v>0.5</v>
      </c>
      <c r="L11" s="32">
        <v>8</v>
      </c>
      <c r="M11" s="37">
        <f t="shared" si="0"/>
        <v>6.2</v>
      </c>
      <c r="N11" s="32">
        <v>10</v>
      </c>
      <c r="O11" s="32">
        <v>7.5</v>
      </c>
      <c r="P11" s="37">
        <f t="shared" si="1"/>
        <v>3.75</v>
      </c>
      <c r="Q11" s="37">
        <f t="shared" si="2"/>
        <v>9.9499999999999993</v>
      </c>
      <c r="R11" s="37" t="s">
        <v>70</v>
      </c>
      <c r="S11" s="32" t="s">
        <v>70</v>
      </c>
      <c r="T11" s="54">
        <f t="shared" ref="T11:T49" si="4">U11-N11</f>
        <v>9.9499999999999993</v>
      </c>
      <c r="U11" s="41">
        <f t="shared" si="3"/>
        <v>19.95</v>
      </c>
    </row>
    <row r="12" spans="1:87" ht="17.25" customHeight="1">
      <c r="A12" s="31">
        <v>3</v>
      </c>
      <c r="B12" s="33">
        <v>111619054</v>
      </c>
      <c r="C12" s="50" t="s">
        <v>25</v>
      </c>
      <c r="D12" s="32">
        <v>5.5</v>
      </c>
      <c r="E12" s="32">
        <v>0</v>
      </c>
      <c r="F12" s="32">
        <v>1.5</v>
      </c>
      <c r="G12" s="32">
        <v>10</v>
      </c>
      <c r="H12" s="32">
        <v>9</v>
      </c>
      <c r="I12" s="32">
        <v>10</v>
      </c>
      <c r="J12" s="32">
        <v>8.5</v>
      </c>
      <c r="K12" s="32">
        <v>7</v>
      </c>
      <c r="L12" s="32">
        <v>8</v>
      </c>
      <c r="M12" s="37">
        <f t="shared" si="0"/>
        <v>18.2</v>
      </c>
      <c r="N12" s="32">
        <v>17</v>
      </c>
      <c r="O12" s="32">
        <v>34</v>
      </c>
      <c r="P12" s="37">
        <f t="shared" si="1"/>
        <v>17</v>
      </c>
      <c r="Q12" s="37">
        <f t="shared" si="2"/>
        <v>35.200000000000003</v>
      </c>
      <c r="R12" s="37">
        <v>35</v>
      </c>
      <c r="S12" s="32">
        <f t="shared" ref="S12:S25" si="5">(R12/5)*4</f>
        <v>28</v>
      </c>
      <c r="T12" s="54">
        <f t="shared" si="4"/>
        <v>63.2</v>
      </c>
      <c r="U12" s="41">
        <f t="shared" si="3"/>
        <v>80.2</v>
      </c>
    </row>
    <row r="13" spans="1:87" ht="17.25" customHeight="1">
      <c r="A13" s="31">
        <v>4</v>
      </c>
      <c r="B13" s="33">
        <v>111619062</v>
      </c>
      <c r="C13" s="50" t="s">
        <v>26</v>
      </c>
      <c r="D13" s="32">
        <v>0.5</v>
      </c>
      <c r="E13" s="32">
        <v>0</v>
      </c>
      <c r="F13" s="32">
        <v>1</v>
      </c>
      <c r="G13" s="32">
        <v>3</v>
      </c>
      <c r="H13" s="32">
        <v>1</v>
      </c>
      <c r="I13" s="32">
        <v>10</v>
      </c>
      <c r="J13" s="32">
        <v>2.5</v>
      </c>
      <c r="K13" s="32">
        <v>0</v>
      </c>
      <c r="L13" s="32">
        <v>8</v>
      </c>
      <c r="M13" s="37">
        <f t="shared" si="0"/>
        <v>9.8000000000000007</v>
      </c>
      <c r="N13" s="32">
        <v>10</v>
      </c>
      <c r="O13" s="32">
        <v>2.5</v>
      </c>
      <c r="P13" s="37">
        <f t="shared" si="1"/>
        <v>1.25</v>
      </c>
      <c r="Q13" s="37">
        <f t="shared" si="2"/>
        <v>11.05</v>
      </c>
      <c r="R13" s="37">
        <v>7.75</v>
      </c>
      <c r="S13" s="32">
        <f t="shared" si="5"/>
        <v>6.2</v>
      </c>
      <c r="T13" s="54">
        <f t="shared" si="4"/>
        <v>17.25</v>
      </c>
      <c r="U13" s="41">
        <f t="shared" si="3"/>
        <v>27.25</v>
      </c>
    </row>
    <row r="14" spans="1:87" ht="17.25" customHeight="1">
      <c r="A14" s="31">
        <v>5</v>
      </c>
      <c r="B14" s="33">
        <v>111619064</v>
      </c>
      <c r="C14" s="50" t="s">
        <v>27</v>
      </c>
      <c r="D14" s="32">
        <v>0</v>
      </c>
      <c r="E14" s="32">
        <v>1</v>
      </c>
      <c r="F14" s="32">
        <v>0.5</v>
      </c>
      <c r="G14" s="32">
        <v>1</v>
      </c>
      <c r="H14" s="32">
        <v>3</v>
      </c>
      <c r="I14" s="32">
        <v>10</v>
      </c>
      <c r="J14" s="32">
        <v>6</v>
      </c>
      <c r="K14" s="32">
        <v>5.5</v>
      </c>
      <c r="L14" s="32">
        <v>8</v>
      </c>
      <c r="M14" s="37">
        <f t="shared" si="0"/>
        <v>13</v>
      </c>
      <c r="N14" s="32">
        <v>12</v>
      </c>
      <c r="O14" s="32">
        <v>15.5</v>
      </c>
      <c r="P14" s="37">
        <f t="shared" si="1"/>
        <v>7.75</v>
      </c>
      <c r="Q14" s="37">
        <f t="shared" si="2"/>
        <v>20.75</v>
      </c>
      <c r="R14" s="37">
        <v>29.5</v>
      </c>
      <c r="S14" s="32">
        <f t="shared" si="5"/>
        <v>23.6</v>
      </c>
      <c r="T14" s="54">
        <f t="shared" si="4"/>
        <v>44.35</v>
      </c>
      <c r="U14" s="41">
        <f t="shared" si="3"/>
        <v>56.35</v>
      </c>
    </row>
    <row r="15" spans="1:87" ht="17.25" customHeight="1">
      <c r="A15" s="31">
        <v>6</v>
      </c>
      <c r="B15" s="33">
        <v>111619065</v>
      </c>
      <c r="C15" s="50" t="s">
        <v>28</v>
      </c>
      <c r="D15" s="39">
        <v>10</v>
      </c>
      <c r="E15" s="32">
        <v>0</v>
      </c>
      <c r="F15" s="32">
        <v>6</v>
      </c>
      <c r="G15" s="32">
        <v>7</v>
      </c>
      <c r="H15" s="32">
        <v>7.5</v>
      </c>
      <c r="I15" s="32">
        <v>10</v>
      </c>
      <c r="J15" s="32">
        <v>9.5</v>
      </c>
      <c r="K15" s="32">
        <v>6</v>
      </c>
      <c r="L15" s="32">
        <v>8</v>
      </c>
      <c r="M15" s="37">
        <f t="shared" si="0"/>
        <v>18</v>
      </c>
      <c r="N15" s="32">
        <v>16</v>
      </c>
      <c r="O15" s="39">
        <v>28</v>
      </c>
      <c r="P15" s="37">
        <f t="shared" si="1"/>
        <v>14</v>
      </c>
      <c r="Q15" s="37">
        <f t="shared" si="2"/>
        <v>32</v>
      </c>
      <c r="R15" s="37">
        <v>34.5</v>
      </c>
      <c r="S15" s="32">
        <f t="shared" si="5"/>
        <v>27.6</v>
      </c>
      <c r="T15" s="54">
        <f t="shared" si="4"/>
        <v>59.599999999999994</v>
      </c>
      <c r="U15" s="41">
        <f t="shared" si="3"/>
        <v>75.599999999999994</v>
      </c>
    </row>
    <row r="16" spans="1:87" ht="17.25" customHeight="1">
      <c r="A16" s="31">
        <v>7</v>
      </c>
      <c r="B16" s="33">
        <v>111619066</v>
      </c>
      <c r="C16" s="50" t="s">
        <v>29</v>
      </c>
      <c r="D16" s="32">
        <v>6.5</v>
      </c>
      <c r="E16" s="32">
        <v>3</v>
      </c>
      <c r="F16" s="32">
        <v>6</v>
      </c>
      <c r="G16" s="32">
        <v>8.5</v>
      </c>
      <c r="H16" s="32">
        <v>7.5</v>
      </c>
      <c r="I16" s="32">
        <v>10</v>
      </c>
      <c r="J16" s="32">
        <v>6</v>
      </c>
      <c r="K16" s="32">
        <v>5</v>
      </c>
      <c r="L16" s="32">
        <v>8</v>
      </c>
      <c r="M16" s="37">
        <f t="shared" si="0"/>
        <v>16.2</v>
      </c>
      <c r="N16" s="32">
        <v>16</v>
      </c>
      <c r="O16" s="32">
        <v>18.5</v>
      </c>
      <c r="P16" s="37">
        <f t="shared" si="1"/>
        <v>9.25</v>
      </c>
      <c r="Q16" s="37">
        <f t="shared" si="2"/>
        <v>25.45</v>
      </c>
      <c r="R16" s="37">
        <v>29</v>
      </c>
      <c r="S16" s="32">
        <f t="shared" si="5"/>
        <v>23.2</v>
      </c>
      <c r="T16" s="54">
        <f t="shared" si="4"/>
        <v>48.650000000000006</v>
      </c>
      <c r="U16" s="41">
        <f t="shared" si="3"/>
        <v>64.650000000000006</v>
      </c>
    </row>
    <row r="17" spans="1:21" ht="17.25" customHeight="1">
      <c r="A17" s="31">
        <v>8</v>
      </c>
      <c r="B17" s="33">
        <v>111619095</v>
      </c>
      <c r="C17" s="50" t="s">
        <v>30</v>
      </c>
      <c r="D17" s="32">
        <v>9</v>
      </c>
      <c r="E17" s="32">
        <v>10</v>
      </c>
      <c r="F17" s="32">
        <v>4</v>
      </c>
      <c r="G17" s="32">
        <v>10</v>
      </c>
      <c r="H17" s="32">
        <v>6</v>
      </c>
      <c r="I17" s="32">
        <v>10</v>
      </c>
      <c r="J17" s="32">
        <v>8.5</v>
      </c>
      <c r="K17" s="32">
        <v>4</v>
      </c>
      <c r="L17" s="32">
        <v>10</v>
      </c>
      <c r="M17" s="37">
        <f t="shared" si="0"/>
        <v>19.600000000000001</v>
      </c>
      <c r="N17" s="32">
        <v>18</v>
      </c>
      <c r="O17" s="32">
        <v>32</v>
      </c>
      <c r="P17" s="37">
        <f t="shared" si="1"/>
        <v>16</v>
      </c>
      <c r="Q17" s="37">
        <f t="shared" si="2"/>
        <v>35.6</v>
      </c>
      <c r="R17" s="37">
        <v>41.75</v>
      </c>
      <c r="S17" s="32">
        <f t="shared" si="5"/>
        <v>33.4</v>
      </c>
      <c r="T17" s="54">
        <f t="shared" si="4"/>
        <v>69</v>
      </c>
      <c r="U17" s="41">
        <f t="shared" si="3"/>
        <v>87</v>
      </c>
    </row>
    <row r="18" spans="1:21" ht="17.25" customHeight="1">
      <c r="A18" s="31">
        <v>9</v>
      </c>
      <c r="B18" s="33">
        <v>111619101</v>
      </c>
      <c r="C18" s="50" t="s">
        <v>31</v>
      </c>
      <c r="D18" s="32">
        <v>6.5</v>
      </c>
      <c r="E18" s="32">
        <v>0</v>
      </c>
      <c r="F18" s="32">
        <v>1</v>
      </c>
      <c r="G18" s="32">
        <v>9</v>
      </c>
      <c r="H18" s="32">
        <v>0</v>
      </c>
      <c r="I18" s="32">
        <v>10</v>
      </c>
      <c r="J18" s="32">
        <v>5</v>
      </c>
      <c r="K18" s="32">
        <v>0</v>
      </c>
      <c r="L18" s="32">
        <v>8</v>
      </c>
      <c r="M18" s="37">
        <f t="shared" si="0"/>
        <v>15.4</v>
      </c>
      <c r="N18" s="32">
        <v>16</v>
      </c>
      <c r="O18" s="32">
        <v>22.5</v>
      </c>
      <c r="P18" s="37">
        <f t="shared" si="1"/>
        <v>11.25</v>
      </c>
      <c r="Q18" s="37">
        <f t="shared" si="2"/>
        <v>26.65</v>
      </c>
      <c r="R18" s="37">
        <v>20.5</v>
      </c>
      <c r="S18" s="32">
        <f t="shared" si="5"/>
        <v>16.399999999999999</v>
      </c>
      <c r="T18" s="54">
        <f t="shared" si="4"/>
        <v>43.05</v>
      </c>
      <c r="U18" s="41">
        <f t="shared" si="3"/>
        <v>59.05</v>
      </c>
    </row>
    <row r="19" spans="1:21" ht="17.25" customHeight="1">
      <c r="A19" s="31">
        <v>10</v>
      </c>
      <c r="B19" s="33">
        <v>111619116</v>
      </c>
      <c r="C19" s="50" t="s">
        <v>32</v>
      </c>
      <c r="D19" s="32">
        <v>0</v>
      </c>
      <c r="E19" s="32">
        <v>1</v>
      </c>
      <c r="F19" s="32">
        <v>1.5</v>
      </c>
      <c r="G19" s="32">
        <v>0</v>
      </c>
      <c r="H19" s="32">
        <v>1.5</v>
      </c>
      <c r="I19" s="32">
        <v>10</v>
      </c>
      <c r="J19" s="32">
        <v>5</v>
      </c>
      <c r="K19" s="32">
        <v>2</v>
      </c>
      <c r="L19" s="32">
        <v>8</v>
      </c>
      <c r="M19" s="37">
        <f t="shared" si="0"/>
        <v>10.6</v>
      </c>
      <c r="N19" s="32">
        <v>13</v>
      </c>
      <c r="O19" s="32">
        <v>18</v>
      </c>
      <c r="P19" s="37">
        <f t="shared" si="1"/>
        <v>9</v>
      </c>
      <c r="Q19" s="37">
        <f t="shared" si="2"/>
        <v>19.600000000000001</v>
      </c>
      <c r="R19" s="37">
        <v>22.5</v>
      </c>
      <c r="S19" s="32">
        <f t="shared" si="5"/>
        <v>18</v>
      </c>
      <c r="T19" s="54">
        <f t="shared" si="4"/>
        <v>37.6</v>
      </c>
      <c r="U19" s="41">
        <f t="shared" si="3"/>
        <v>50.6</v>
      </c>
    </row>
    <row r="20" spans="1:21" ht="17.25" customHeight="1">
      <c r="A20" s="31">
        <v>11</v>
      </c>
      <c r="B20" s="33">
        <v>111619117</v>
      </c>
      <c r="C20" s="50" t="s">
        <v>33</v>
      </c>
      <c r="D20" s="32">
        <v>3</v>
      </c>
      <c r="E20" s="32">
        <v>1</v>
      </c>
      <c r="F20" s="32">
        <v>0</v>
      </c>
      <c r="G20" s="32">
        <v>10</v>
      </c>
      <c r="H20" s="32">
        <v>5.5</v>
      </c>
      <c r="I20" s="32">
        <v>9</v>
      </c>
      <c r="J20" s="32">
        <v>8</v>
      </c>
      <c r="K20" s="32">
        <v>5</v>
      </c>
      <c r="L20" s="32">
        <v>8</v>
      </c>
      <c r="M20" s="37">
        <f t="shared" si="0"/>
        <v>16.2</v>
      </c>
      <c r="N20" s="32">
        <v>16</v>
      </c>
      <c r="O20" s="32">
        <v>27.5</v>
      </c>
      <c r="P20" s="37">
        <f t="shared" si="1"/>
        <v>13.75</v>
      </c>
      <c r="Q20" s="37">
        <f t="shared" si="2"/>
        <v>29.95</v>
      </c>
      <c r="R20" s="37">
        <v>33.5</v>
      </c>
      <c r="S20" s="32">
        <f t="shared" si="5"/>
        <v>26.8</v>
      </c>
      <c r="T20" s="54">
        <f t="shared" si="4"/>
        <v>56.75</v>
      </c>
      <c r="U20" s="41">
        <f t="shared" si="3"/>
        <v>72.75</v>
      </c>
    </row>
    <row r="21" spans="1:21" ht="17.25" customHeight="1">
      <c r="A21" s="31">
        <v>12</v>
      </c>
      <c r="B21" s="33">
        <v>111619120</v>
      </c>
      <c r="C21" s="50" t="s">
        <v>34</v>
      </c>
      <c r="D21" s="39">
        <v>7</v>
      </c>
      <c r="E21" s="39">
        <v>2</v>
      </c>
      <c r="F21" s="39">
        <v>7</v>
      </c>
      <c r="G21" s="39">
        <v>9.5</v>
      </c>
      <c r="H21" s="39">
        <v>4</v>
      </c>
      <c r="I21" s="39">
        <v>10</v>
      </c>
      <c r="J21" s="39">
        <v>9.5</v>
      </c>
      <c r="K21" s="39">
        <v>8</v>
      </c>
      <c r="L21" s="39">
        <v>8</v>
      </c>
      <c r="M21" s="37">
        <f t="shared" si="0"/>
        <v>18</v>
      </c>
      <c r="N21" s="32">
        <v>17</v>
      </c>
      <c r="O21" s="32">
        <v>13</v>
      </c>
      <c r="P21" s="37">
        <f t="shared" si="1"/>
        <v>6.5</v>
      </c>
      <c r="Q21" s="37">
        <f t="shared" si="2"/>
        <v>24.5</v>
      </c>
      <c r="R21" s="37">
        <v>26.5</v>
      </c>
      <c r="S21" s="32">
        <f t="shared" si="5"/>
        <v>21.2</v>
      </c>
      <c r="T21" s="54">
        <f t="shared" si="4"/>
        <v>45.7</v>
      </c>
      <c r="U21" s="41">
        <f t="shared" si="3"/>
        <v>62.7</v>
      </c>
    </row>
    <row r="22" spans="1:21" ht="17.25" customHeight="1">
      <c r="A22" s="31">
        <v>13</v>
      </c>
      <c r="B22" s="33">
        <v>111619123</v>
      </c>
      <c r="C22" s="50" t="s">
        <v>35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7">
        <f t="shared" si="0"/>
        <v>3.2</v>
      </c>
      <c r="N22" s="32">
        <v>16</v>
      </c>
      <c r="O22" s="32">
        <v>5</v>
      </c>
      <c r="P22" s="37">
        <f t="shared" si="1"/>
        <v>2.5</v>
      </c>
      <c r="Q22" s="37">
        <f t="shared" si="2"/>
        <v>5.7</v>
      </c>
      <c r="R22" s="37">
        <v>4</v>
      </c>
      <c r="S22" s="32">
        <f t="shared" si="5"/>
        <v>3.2</v>
      </c>
      <c r="T22" s="54">
        <f t="shared" si="4"/>
        <v>8.8999999999999986</v>
      </c>
      <c r="U22" s="41">
        <f t="shared" si="3"/>
        <v>24.9</v>
      </c>
    </row>
    <row r="23" spans="1:21" ht="17.25" customHeight="1">
      <c r="A23" s="31">
        <v>14</v>
      </c>
      <c r="B23" s="33">
        <v>111619124</v>
      </c>
      <c r="C23" s="50" t="s">
        <v>36</v>
      </c>
      <c r="D23" s="39">
        <v>0</v>
      </c>
      <c r="E23" s="39">
        <v>1</v>
      </c>
      <c r="F23" s="39">
        <v>1.5</v>
      </c>
      <c r="G23" s="39">
        <v>10</v>
      </c>
      <c r="H23" s="39">
        <v>0</v>
      </c>
      <c r="I23" s="39">
        <v>5</v>
      </c>
      <c r="J23" s="39">
        <v>5.5</v>
      </c>
      <c r="K23" s="39">
        <v>3</v>
      </c>
      <c r="L23" s="39">
        <v>0</v>
      </c>
      <c r="M23" s="37">
        <f t="shared" si="0"/>
        <v>10</v>
      </c>
      <c r="N23" s="32">
        <v>16</v>
      </c>
      <c r="O23" s="32">
        <v>16</v>
      </c>
      <c r="P23" s="37">
        <f t="shared" si="1"/>
        <v>8</v>
      </c>
      <c r="Q23" s="37">
        <f t="shared" si="2"/>
        <v>18</v>
      </c>
      <c r="R23" s="37">
        <v>17</v>
      </c>
      <c r="S23" s="32">
        <f t="shared" si="5"/>
        <v>13.6</v>
      </c>
      <c r="T23" s="54">
        <f t="shared" si="4"/>
        <v>31.6</v>
      </c>
      <c r="U23" s="41">
        <f t="shared" si="3"/>
        <v>47.6</v>
      </c>
    </row>
    <row r="24" spans="1:21" ht="17.25" customHeight="1">
      <c r="A24" s="31">
        <v>15</v>
      </c>
      <c r="B24" s="33">
        <v>111619134</v>
      </c>
      <c r="C24" s="50" t="s">
        <v>37</v>
      </c>
      <c r="D24" s="39">
        <v>0.5</v>
      </c>
      <c r="E24" s="39">
        <v>0</v>
      </c>
      <c r="F24" s="39">
        <v>1</v>
      </c>
      <c r="G24" s="39">
        <v>2</v>
      </c>
      <c r="H24" s="39">
        <v>4</v>
      </c>
      <c r="I24" s="39">
        <v>0</v>
      </c>
      <c r="J24" s="39">
        <v>2.5</v>
      </c>
      <c r="K24" s="39">
        <v>2.5</v>
      </c>
      <c r="L24" s="39">
        <v>0</v>
      </c>
      <c r="M24" s="37">
        <f t="shared" si="0"/>
        <v>4.8</v>
      </c>
      <c r="N24" s="32">
        <v>10</v>
      </c>
      <c r="O24" s="32">
        <v>18.5</v>
      </c>
      <c r="P24" s="37">
        <f t="shared" si="1"/>
        <v>9.25</v>
      </c>
      <c r="Q24" s="37">
        <f t="shared" si="2"/>
        <v>14.05</v>
      </c>
      <c r="R24" s="37">
        <v>22</v>
      </c>
      <c r="S24" s="32">
        <f t="shared" si="5"/>
        <v>17.600000000000001</v>
      </c>
      <c r="T24" s="54">
        <f t="shared" si="4"/>
        <v>31.650000000000006</v>
      </c>
      <c r="U24" s="41">
        <f t="shared" si="3"/>
        <v>41.650000000000006</v>
      </c>
    </row>
    <row r="25" spans="1:21" ht="17.25" customHeight="1">
      <c r="A25" s="31">
        <v>16</v>
      </c>
      <c r="B25" s="33">
        <v>111619137</v>
      </c>
      <c r="C25" s="50" t="s">
        <v>38</v>
      </c>
      <c r="D25" s="39">
        <v>3</v>
      </c>
      <c r="E25" s="39">
        <v>1</v>
      </c>
      <c r="F25" s="39">
        <v>2</v>
      </c>
      <c r="G25" s="39">
        <v>2</v>
      </c>
      <c r="H25" s="39">
        <v>9</v>
      </c>
      <c r="I25" s="39">
        <v>10</v>
      </c>
      <c r="J25" s="39">
        <v>9</v>
      </c>
      <c r="K25" s="39">
        <v>0</v>
      </c>
      <c r="L25" s="39">
        <v>7</v>
      </c>
      <c r="M25" s="37">
        <f t="shared" si="0"/>
        <v>15.2</v>
      </c>
      <c r="N25" s="32">
        <v>15</v>
      </c>
      <c r="O25" s="32">
        <v>20.5</v>
      </c>
      <c r="P25" s="37">
        <f t="shared" si="1"/>
        <v>10.25</v>
      </c>
      <c r="Q25" s="37">
        <f t="shared" si="2"/>
        <v>25.45</v>
      </c>
      <c r="R25" s="37">
        <v>29</v>
      </c>
      <c r="S25" s="32">
        <f t="shared" si="5"/>
        <v>23.2</v>
      </c>
      <c r="T25" s="54">
        <f t="shared" si="4"/>
        <v>48.650000000000006</v>
      </c>
      <c r="U25" s="41">
        <f t="shared" si="3"/>
        <v>63.650000000000006</v>
      </c>
    </row>
    <row r="26" spans="1:21" ht="17.25" customHeight="1">
      <c r="A26" s="31">
        <v>17</v>
      </c>
      <c r="B26" s="33">
        <v>111619139</v>
      </c>
      <c r="C26" s="50" t="s">
        <v>39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7">
        <f t="shared" si="0"/>
        <v>0</v>
      </c>
      <c r="N26" s="32">
        <v>0</v>
      </c>
      <c r="O26" s="32"/>
      <c r="P26" s="37">
        <f t="shared" si="1"/>
        <v>0</v>
      </c>
      <c r="Q26" s="37">
        <f t="shared" si="2"/>
        <v>0</v>
      </c>
      <c r="R26" s="37" t="s">
        <v>70</v>
      </c>
      <c r="S26" s="32" t="s">
        <v>70</v>
      </c>
      <c r="T26" s="54">
        <f t="shared" si="4"/>
        <v>0</v>
      </c>
      <c r="U26" s="41">
        <f t="shared" si="3"/>
        <v>0</v>
      </c>
    </row>
    <row r="27" spans="1:21" ht="17.25" customHeight="1">
      <c r="A27" s="31">
        <v>18</v>
      </c>
      <c r="B27" s="33">
        <v>111619140</v>
      </c>
      <c r="C27" s="50" t="s">
        <v>40</v>
      </c>
      <c r="D27" s="39">
        <v>0</v>
      </c>
      <c r="E27" s="39">
        <v>1</v>
      </c>
      <c r="F27" s="39">
        <v>0</v>
      </c>
      <c r="G27" s="39">
        <v>2</v>
      </c>
      <c r="H27" s="39">
        <v>4</v>
      </c>
      <c r="I27" s="39">
        <v>5</v>
      </c>
      <c r="J27" s="39">
        <v>7.5</v>
      </c>
      <c r="K27" s="39">
        <v>6</v>
      </c>
      <c r="L27" s="39">
        <v>8</v>
      </c>
      <c r="M27" s="37">
        <f t="shared" si="0"/>
        <v>12.2</v>
      </c>
      <c r="N27" s="32">
        <v>13</v>
      </c>
      <c r="O27" s="32">
        <v>14.5</v>
      </c>
      <c r="P27" s="37">
        <f t="shared" si="1"/>
        <v>7.25</v>
      </c>
      <c r="Q27" s="37">
        <f t="shared" si="2"/>
        <v>19.45</v>
      </c>
      <c r="R27" s="37">
        <v>16.5</v>
      </c>
      <c r="S27" s="32">
        <f t="shared" ref="S27:S40" si="6">(R27/5)*4</f>
        <v>13.2</v>
      </c>
      <c r="T27" s="54">
        <f t="shared" si="4"/>
        <v>32.650000000000006</v>
      </c>
      <c r="U27" s="41">
        <f t="shared" si="3"/>
        <v>45.650000000000006</v>
      </c>
    </row>
    <row r="28" spans="1:21" ht="17.25" customHeight="1">
      <c r="A28" s="31">
        <v>19</v>
      </c>
      <c r="B28" s="33">
        <v>111619141</v>
      </c>
      <c r="C28" s="50" t="s">
        <v>41</v>
      </c>
      <c r="D28" s="39">
        <v>1</v>
      </c>
      <c r="E28" s="39">
        <v>2</v>
      </c>
      <c r="F28" s="39">
        <v>5</v>
      </c>
      <c r="G28" s="39">
        <v>9</v>
      </c>
      <c r="H28" s="39">
        <v>4</v>
      </c>
      <c r="I28" s="39">
        <v>10</v>
      </c>
      <c r="J28" s="39">
        <v>3.5</v>
      </c>
      <c r="K28" s="39">
        <v>6</v>
      </c>
      <c r="L28" s="39">
        <v>8</v>
      </c>
      <c r="M28" s="37">
        <f t="shared" si="0"/>
        <v>15.2</v>
      </c>
      <c r="N28" s="32">
        <v>14</v>
      </c>
      <c r="O28" s="32">
        <v>18</v>
      </c>
      <c r="P28" s="37">
        <f t="shared" si="1"/>
        <v>9</v>
      </c>
      <c r="Q28" s="37">
        <f t="shared" si="2"/>
        <v>24.2</v>
      </c>
      <c r="R28" s="37">
        <v>29.25</v>
      </c>
      <c r="S28" s="32">
        <f t="shared" si="6"/>
        <v>23.4</v>
      </c>
      <c r="T28" s="54">
        <f t="shared" si="4"/>
        <v>47.6</v>
      </c>
      <c r="U28" s="41">
        <f t="shared" si="3"/>
        <v>61.6</v>
      </c>
    </row>
    <row r="29" spans="1:21" ht="17.25" customHeight="1">
      <c r="A29" s="31">
        <v>20</v>
      </c>
      <c r="B29" s="33">
        <v>111619142</v>
      </c>
      <c r="C29" s="50" t="s">
        <v>42</v>
      </c>
      <c r="D29" s="39">
        <v>0.5</v>
      </c>
      <c r="E29" s="39">
        <v>0</v>
      </c>
      <c r="F29" s="39">
        <v>0</v>
      </c>
      <c r="G29" s="39">
        <v>5</v>
      </c>
      <c r="H29" s="39">
        <v>4</v>
      </c>
      <c r="I29" s="39">
        <v>0</v>
      </c>
      <c r="J29" s="39">
        <v>3</v>
      </c>
      <c r="K29" s="39">
        <v>6</v>
      </c>
      <c r="L29" s="39">
        <v>8</v>
      </c>
      <c r="M29" s="37">
        <f t="shared" si="0"/>
        <v>10.4</v>
      </c>
      <c r="N29" s="32">
        <v>16</v>
      </c>
      <c r="O29" s="32">
        <v>6.5</v>
      </c>
      <c r="P29" s="37">
        <f t="shared" si="1"/>
        <v>3.25</v>
      </c>
      <c r="Q29" s="37">
        <f t="shared" si="2"/>
        <v>13.65</v>
      </c>
      <c r="R29" s="37">
        <v>5.25</v>
      </c>
      <c r="S29" s="32">
        <f t="shared" si="6"/>
        <v>4.2</v>
      </c>
      <c r="T29" s="54">
        <f t="shared" si="4"/>
        <v>17.850000000000001</v>
      </c>
      <c r="U29" s="41">
        <f t="shared" si="3"/>
        <v>33.85</v>
      </c>
    </row>
    <row r="30" spans="1:21" ht="17.25" customHeight="1">
      <c r="A30" s="31">
        <v>21</v>
      </c>
      <c r="B30" s="33">
        <v>111619144</v>
      </c>
      <c r="C30" s="50" t="s">
        <v>43</v>
      </c>
      <c r="D30" s="39">
        <v>6</v>
      </c>
      <c r="E30" s="39">
        <v>1</v>
      </c>
      <c r="F30" s="39">
        <v>5</v>
      </c>
      <c r="G30" s="39">
        <v>10</v>
      </c>
      <c r="H30" s="39">
        <v>9</v>
      </c>
      <c r="I30" s="39">
        <v>8</v>
      </c>
      <c r="J30" s="39">
        <v>7.5</v>
      </c>
      <c r="K30" s="39">
        <v>0</v>
      </c>
      <c r="L30" s="39">
        <v>9</v>
      </c>
      <c r="M30" s="37">
        <f t="shared" si="0"/>
        <v>17.399999999999999</v>
      </c>
      <c r="N30" s="32">
        <v>15</v>
      </c>
      <c r="O30" s="32">
        <v>13.5</v>
      </c>
      <c r="P30" s="37">
        <f t="shared" si="1"/>
        <v>6.75</v>
      </c>
      <c r="Q30" s="37">
        <f t="shared" si="2"/>
        <v>24.15</v>
      </c>
      <c r="R30" s="37">
        <v>32.5</v>
      </c>
      <c r="S30" s="32">
        <f t="shared" si="6"/>
        <v>26</v>
      </c>
      <c r="T30" s="54">
        <f t="shared" si="4"/>
        <v>50.150000000000006</v>
      </c>
      <c r="U30" s="41">
        <f t="shared" si="3"/>
        <v>65.150000000000006</v>
      </c>
    </row>
    <row r="31" spans="1:21" ht="17.25" customHeight="1">
      <c r="A31" s="31">
        <v>22</v>
      </c>
      <c r="B31" s="33">
        <v>111619145</v>
      </c>
      <c r="C31" s="50" t="s">
        <v>44</v>
      </c>
      <c r="D31" s="39">
        <v>7</v>
      </c>
      <c r="E31" s="39">
        <v>3</v>
      </c>
      <c r="F31" s="39">
        <v>0.5</v>
      </c>
      <c r="G31" s="39">
        <v>2</v>
      </c>
      <c r="H31" s="39">
        <v>10</v>
      </c>
      <c r="I31" s="39">
        <v>10</v>
      </c>
      <c r="J31" s="39">
        <v>7</v>
      </c>
      <c r="K31" s="39">
        <v>6</v>
      </c>
      <c r="L31" s="39">
        <v>9</v>
      </c>
      <c r="M31" s="37">
        <f t="shared" si="0"/>
        <v>17.2</v>
      </c>
      <c r="N31" s="32">
        <v>15</v>
      </c>
      <c r="O31" s="32">
        <v>22</v>
      </c>
      <c r="P31" s="37">
        <f t="shared" si="1"/>
        <v>11</v>
      </c>
      <c r="Q31" s="37">
        <f t="shared" si="2"/>
        <v>28.2</v>
      </c>
      <c r="R31" s="37">
        <v>32.5</v>
      </c>
      <c r="S31" s="32">
        <f t="shared" si="6"/>
        <v>26</v>
      </c>
      <c r="T31" s="54">
        <f t="shared" si="4"/>
        <v>54.2</v>
      </c>
      <c r="U31" s="41">
        <f t="shared" si="3"/>
        <v>69.2</v>
      </c>
    </row>
    <row r="32" spans="1:21" ht="17.25" customHeight="1">
      <c r="A32" s="31">
        <v>23</v>
      </c>
      <c r="B32" s="33">
        <v>111619147</v>
      </c>
      <c r="C32" s="50" t="s">
        <v>45</v>
      </c>
      <c r="D32" s="39">
        <v>3.5</v>
      </c>
      <c r="E32" s="39">
        <v>0</v>
      </c>
      <c r="F32" s="39">
        <v>2.5</v>
      </c>
      <c r="G32" s="39">
        <v>8.5</v>
      </c>
      <c r="H32" s="39">
        <v>9</v>
      </c>
      <c r="I32" s="39">
        <v>1</v>
      </c>
      <c r="J32" s="39">
        <v>3</v>
      </c>
      <c r="K32" s="39">
        <v>0</v>
      </c>
      <c r="L32" s="39">
        <v>8</v>
      </c>
      <c r="M32" s="37">
        <f t="shared" si="0"/>
        <v>12.8</v>
      </c>
      <c r="N32" s="32">
        <v>15</v>
      </c>
      <c r="O32" s="32">
        <v>13</v>
      </c>
      <c r="P32" s="37">
        <f t="shared" si="1"/>
        <v>6.5</v>
      </c>
      <c r="Q32" s="37">
        <f t="shared" si="2"/>
        <v>19.3</v>
      </c>
      <c r="R32" s="37">
        <v>26.75</v>
      </c>
      <c r="S32" s="32">
        <f t="shared" si="6"/>
        <v>21.4</v>
      </c>
      <c r="T32" s="54">
        <f t="shared" si="4"/>
        <v>40.699999999999996</v>
      </c>
      <c r="U32" s="41">
        <f t="shared" si="3"/>
        <v>55.699999999999996</v>
      </c>
    </row>
    <row r="33" spans="1:21" ht="17.25" customHeight="1">
      <c r="A33" s="31">
        <v>24</v>
      </c>
      <c r="B33" s="33">
        <v>111619148</v>
      </c>
      <c r="C33" s="50" t="s">
        <v>46</v>
      </c>
      <c r="D33" s="39">
        <v>9.5</v>
      </c>
      <c r="E33" s="39">
        <v>10</v>
      </c>
      <c r="F33" s="39">
        <v>6</v>
      </c>
      <c r="G33" s="39">
        <v>10</v>
      </c>
      <c r="H33" s="39">
        <v>6.5</v>
      </c>
      <c r="I33" s="39">
        <v>0</v>
      </c>
      <c r="J33" s="39">
        <v>8</v>
      </c>
      <c r="K33" s="39">
        <v>0</v>
      </c>
      <c r="L33" s="39">
        <v>9</v>
      </c>
      <c r="M33" s="37">
        <f t="shared" si="0"/>
        <v>18.600000000000001</v>
      </c>
      <c r="N33" s="32">
        <v>17</v>
      </c>
      <c r="O33" s="32">
        <v>35</v>
      </c>
      <c r="P33" s="37">
        <f t="shared" si="1"/>
        <v>17.5</v>
      </c>
      <c r="Q33" s="37">
        <f t="shared" si="2"/>
        <v>36.1</v>
      </c>
      <c r="R33" s="37">
        <v>37.5</v>
      </c>
      <c r="S33" s="32">
        <f t="shared" si="6"/>
        <v>30</v>
      </c>
      <c r="T33" s="54">
        <f t="shared" si="4"/>
        <v>66.099999999999994</v>
      </c>
      <c r="U33" s="41">
        <f t="shared" si="3"/>
        <v>83.1</v>
      </c>
    </row>
    <row r="34" spans="1:21" ht="17.25" customHeight="1">
      <c r="A34" s="31">
        <v>25</v>
      </c>
      <c r="B34" s="33">
        <v>111619161</v>
      </c>
      <c r="C34" s="50" t="s">
        <v>47</v>
      </c>
      <c r="D34" s="39">
        <v>0.5</v>
      </c>
      <c r="E34" s="39">
        <v>0</v>
      </c>
      <c r="F34" s="39">
        <v>0</v>
      </c>
      <c r="G34" s="39">
        <v>0</v>
      </c>
      <c r="H34" s="39">
        <v>9</v>
      </c>
      <c r="I34" s="39">
        <v>10</v>
      </c>
      <c r="J34" s="39">
        <v>0</v>
      </c>
      <c r="K34" s="39">
        <v>1</v>
      </c>
      <c r="L34" s="39">
        <v>8</v>
      </c>
      <c r="M34" s="37">
        <f t="shared" si="0"/>
        <v>11.4</v>
      </c>
      <c r="N34" s="32">
        <v>10</v>
      </c>
      <c r="O34" s="32">
        <v>9</v>
      </c>
      <c r="P34" s="37">
        <f t="shared" si="1"/>
        <v>4.5</v>
      </c>
      <c r="Q34" s="37">
        <f t="shared" si="2"/>
        <v>15.9</v>
      </c>
      <c r="R34" s="37">
        <v>20</v>
      </c>
      <c r="S34" s="32">
        <f t="shared" si="6"/>
        <v>16</v>
      </c>
      <c r="T34" s="54">
        <f t="shared" si="4"/>
        <v>31.9</v>
      </c>
      <c r="U34" s="41">
        <f t="shared" si="3"/>
        <v>41.9</v>
      </c>
    </row>
    <row r="35" spans="1:21" ht="17.25" customHeight="1">
      <c r="A35" s="31">
        <v>26</v>
      </c>
      <c r="B35" s="35">
        <v>111619167</v>
      </c>
      <c r="C35" s="50" t="s">
        <v>48</v>
      </c>
      <c r="D35" s="39">
        <v>5</v>
      </c>
      <c r="E35" s="39">
        <v>4</v>
      </c>
      <c r="F35" s="39">
        <v>1</v>
      </c>
      <c r="G35" s="39">
        <v>7</v>
      </c>
      <c r="H35" s="39">
        <v>0</v>
      </c>
      <c r="I35" s="39">
        <v>0</v>
      </c>
      <c r="J35" s="39">
        <v>5.5</v>
      </c>
      <c r="K35" s="39">
        <v>0</v>
      </c>
      <c r="L35" s="39">
        <v>8</v>
      </c>
      <c r="M35" s="37">
        <f t="shared" si="0"/>
        <v>11.8</v>
      </c>
      <c r="N35" s="32">
        <v>20</v>
      </c>
      <c r="O35" s="32">
        <v>18.5</v>
      </c>
      <c r="P35" s="37">
        <f t="shared" si="1"/>
        <v>9.25</v>
      </c>
      <c r="Q35" s="37">
        <f t="shared" si="2"/>
        <v>21.05</v>
      </c>
      <c r="R35" s="37">
        <v>15</v>
      </c>
      <c r="S35" s="32">
        <f t="shared" si="6"/>
        <v>12</v>
      </c>
      <c r="T35" s="54">
        <f t="shared" si="4"/>
        <v>33.049999999999997</v>
      </c>
      <c r="U35" s="41">
        <f t="shared" si="3"/>
        <v>53.05</v>
      </c>
    </row>
    <row r="36" spans="1:21" ht="17.25" customHeight="1">
      <c r="A36" s="31">
        <v>27</v>
      </c>
      <c r="B36" s="35">
        <v>111619174</v>
      </c>
      <c r="C36" s="50" t="s">
        <v>49</v>
      </c>
      <c r="D36" s="39">
        <v>0</v>
      </c>
      <c r="E36" s="39">
        <v>0</v>
      </c>
      <c r="F36" s="39">
        <v>0.5</v>
      </c>
      <c r="G36" s="39">
        <v>0</v>
      </c>
      <c r="H36" s="39">
        <v>5</v>
      </c>
      <c r="I36" s="39">
        <v>10</v>
      </c>
      <c r="J36" s="39">
        <v>1</v>
      </c>
      <c r="K36" s="39">
        <v>0</v>
      </c>
      <c r="L36" s="39">
        <v>9</v>
      </c>
      <c r="M36" s="37">
        <f t="shared" si="0"/>
        <v>10.199999999999999</v>
      </c>
      <c r="N36" s="32">
        <v>14</v>
      </c>
      <c r="O36" s="32">
        <v>16.5</v>
      </c>
      <c r="P36" s="37">
        <f t="shared" si="1"/>
        <v>8.25</v>
      </c>
      <c r="Q36" s="37">
        <f t="shared" si="2"/>
        <v>18.45</v>
      </c>
      <c r="R36" s="37">
        <v>17</v>
      </c>
      <c r="S36" s="32">
        <f t="shared" si="6"/>
        <v>13.6</v>
      </c>
      <c r="T36" s="54">
        <f t="shared" si="4"/>
        <v>32.050000000000004</v>
      </c>
      <c r="U36" s="41">
        <f t="shared" si="3"/>
        <v>46.050000000000004</v>
      </c>
    </row>
    <row r="37" spans="1:21" ht="17.25" customHeight="1">
      <c r="A37" s="31">
        <v>28</v>
      </c>
      <c r="B37" s="35">
        <v>111619175</v>
      </c>
      <c r="C37" s="50" t="s">
        <v>50</v>
      </c>
      <c r="D37" s="39">
        <v>0</v>
      </c>
      <c r="E37" s="39">
        <v>2</v>
      </c>
      <c r="F37" s="39">
        <v>1</v>
      </c>
      <c r="G37" s="39">
        <v>7</v>
      </c>
      <c r="H37" s="39">
        <v>0</v>
      </c>
      <c r="I37" s="39">
        <v>10</v>
      </c>
      <c r="J37" s="39">
        <v>0</v>
      </c>
      <c r="K37" s="39">
        <v>0</v>
      </c>
      <c r="L37" s="39">
        <v>8</v>
      </c>
      <c r="M37" s="37">
        <f t="shared" si="0"/>
        <v>11.2</v>
      </c>
      <c r="N37" s="32">
        <v>18</v>
      </c>
      <c r="O37" s="32">
        <v>15</v>
      </c>
      <c r="P37" s="37">
        <f t="shared" si="1"/>
        <v>7.5</v>
      </c>
      <c r="Q37" s="37">
        <f t="shared" si="2"/>
        <v>18.7</v>
      </c>
      <c r="R37" s="37">
        <v>22</v>
      </c>
      <c r="S37" s="32">
        <f t="shared" si="6"/>
        <v>17.600000000000001</v>
      </c>
      <c r="T37" s="54">
        <f t="shared" si="4"/>
        <v>36.300000000000004</v>
      </c>
      <c r="U37" s="41">
        <f t="shared" si="3"/>
        <v>54.300000000000004</v>
      </c>
    </row>
    <row r="38" spans="1:21" ht="17.25" customHeight="1">
      <c r="A38" s="31">
        <v>29</v>
      </c>
      <c r="B38" s="35">
        <v>111619178</v>
      </c>
      <c r="C38" s="50" t="s">
        <v>51</v>
      </c>
      <c r="D38" s="39">
        <v>3</v>
      </c>
      <c r="E38" s="39">
        <v>1</v>
      </c>
      <c r="F38" s="39">
        <v>5</v>
      </c>
      <c r="G38" s="39">
        <v>9.5</v>
      </c>
      <c r="H38" s="39">
        <v>7.5</v>
      </c>
      <c r="I38" s="39">
        <v>7</v>
      </c>
      <c r="J38" s="39">
        <v>7.5</v>
      </c>
      <c r="K38" s="39">
        <v>7</v>
      </c>
      <c r="L38" s="39">
        <v>9</v>
      </c>
      <c r="M38" s="37">
        <f t="shared" si="0"/>
        <v>16.2</v>
      </c>
      <c r="N38" s="32">
        <v>18</v>
      </c>
      <c r="O38" s="32">
        <v>33.5</v>
      </c>
      <c r="P38" s="37">
        <f t="shared" si="1"/>
        <v>16.75</v>
      </c>
      <c r="Q38" s="37">
        <f t="shared" si="2"/>
        <v>32.950000000000003</v>
      </c>
      <c r="R38" s="37">
        <v>33.5</v>
      </c>
      <c r="S38" s="32">
        <f t="shared" si="6"/>
        <v>26.8</v>
      </c>
      <c r="T38" s="54">
        <f t="shared" si="4"/>
        <v>59.75</v>
      </c>
      <c r="U38" s="41">
        <f t="shared" si="3"/>
        <v>77.75</v>
      </c>
    </row>
    <row r="39" spans="1:21" ht="17.25" customHeight="1">
      <c r="A39" s="31">
        <v>30</v>
      </c>
      <c r="B39" s="35">
        <v>111619180</v>
      </c>
      <c r="C39" s="50" t="s">
        <v>52</v>
      </c>
      <c r="D39" s="39">
        <v>0</v>
      </c>
      <c r="E39" s="39">
        <v>0</v>
      </c>
      <c r="F39" s="39">
        <v>0.5</v>
      </c>
      <c r="G39" s="39">
        <v>3</v>
      </c>
      <c r="H39" s="39">
        <v>0</v>
      </c>
      <c r="I39" s="39">
        <v>10</v>
      </c>
      <c r="J39" s="39">
        <v>0</v>
      </c>
      <c r="K39" s="39">
        <v>0</v>
      </c>
      <c r="L39" s="39">
        <v>8</v>
      </c>
      <c r="M39" s="37">
        <f t="shared" si="0"/>
        <v>8.6</v>
      </c>
      <c r="N39" s="32">
        <v>12</v>
      </c>
      <c r="O39" s="32">
        <v>18</v>
      </c>
      <c r="P39" s="37">
        <f t="shared" si="1"/>
        <v>9</v>
      </c>
      <c r="Q39" s="37">
        <f t="shared" si="2"/>
        <v>17.600000000000001</v>
      </c>
      <c r="R39" s="37">
        <v>18</v>
      </c>
      <c r="S39" s="32">
        <f t="shared" si="6"/>
        <v>14.4</v>
      </c>
      <c r="T39" s="54">
        <f t="shared" si="4"/>
        <v>32</v>
      </c>
      <c r="U39" s="41">
        <f t="shared" si="3"/>
        <v>44</v>
      </c>
    </row>
    <row r="40" spans="1:21" ht="17.25" customHeight="1">
      <c r="A40" s="31">
        <v>31</v>
      </c>
      <c r="B40" s="35">
        <v>111619181</v>
      </c>
      <c r="C40" s="50" t="s">
        <v>53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0.5</v>
      </c>
      <c r="K40" s="39">
        <v>0</v>
      </c>
      <c r="L40" s="39">
        <v>9</v>
      </c>
      <c r="M40" s="37">
        <f t="shared" si="0"/>
        <v>3.8</v>
      </c>
      <c r="N40" s="32">
        <v>15</v>
      </c>
      <c r="O40" s="32">
        <v>10</v>
      </c>
      <c r="P40" s="37">
        <f t="shared" si="1"/>
        <v>5</v>
      </c>
      <c r="Q40" s="37">
        <f t="shared" si="2"/>
        <v>8.8000000000000007</v>
      </c>
      <c r="R40" s="37">
        <v>7</v>
      </c>
      <c r="S40" s="32">
        <f t="shared" si="6"/>
        <v>5.6</v>
      </c>
      <c r="T40" s="54">
        <f t="shared" si="4"/>
        <v>14.399999999999999</v>
      </c>
      <c r="U40" s="41">
        <f t="shared" si="3"/>
        <v>29.4</v>
      </c>
    </row>
    <row r="41" spans="1:21" ht="17.25" customHeight="1">
      <c r="A41" s="31">
        <v>32</v>
      </c>
      <c r="B41" s="35">
        <v>111619182</v>
      </c>
      <c r="C41" s="50" t="s">
        <v>54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7</v>
      </c>
      <c r="M41" s="37">
        <f t="shared" si="0"/>
        <v>2.8</v>
      </c>
      <c r="N41" s="32" t="s">
        <v>70</v>
      </c>
      <c r="O41" s="32">
        <v>0</v>
      </c>
      <c r="P41" s="37">
        <f t="shared" si="1"/>
        <v>0</v>
      </c>
      <c r="Q41" s="37">
        <f t="shared" si="2"/>
        <v>2.8</v>
      </c>
      <c r="R41" s="37" t="s">
        <v>70</v>
      </c>
      <c r="S41" s="32" t="s">
        <v>70</v>
      </c>
      <c r="T41" s="54">
        <v>3</v>
      </c>
      <c r="U41" s="41">
        <f t="shared" si="3"/>
        <v>2.8</v>
      </c>
    </row>
    <row r="42" spans="1:21" ht="17.25" customHeight="1">
      <c r="A42" s="31">
        <v>33</v>
      </c>
      <c r="B42" s="35">
        <v>111619183</v>
      </c>
      <c r="C42" s="50" t="s">
        <v>55</v>
      </c>
      <c r="D42" s="39">
        <v>0</v>
      </c>
      <c r="E42" s="39">
        <v>0</v>
      </c>
      <c r="F42" s="39">
        <v>0</v>
      </c>
      <c r="G42" s="39">
        <v>4</v>
      </c>
      <c r="H42" s="39">
        <v>0</v>
      </c>
      <c r="I42" s="39">
        <v>0</v>
      </c>
      <c r="J42" s="39">
        <v>4.5</v>
      </c>
      <c r="K42" s="39">
        <v>0</v>
      </c>
      <c r="L42" s="39">
        <v>8</v>
      </c>
      <c r="M42" s="37">
        <f t="shared" si="0"/>
        <v>6.6</v>
      </c>
      <c r="N42" s="32">
        <v>12</v>
      </c>
      <c r="O42" s="32"/>
      <c r="P42" s="37">
        <f t="shared" si="1"/>
        <v>0</v>
      </c>
      <c r="Q42" s="37">
        <f t="shared" si="2"/>
        <v>6.6</v>
      </c>
      <c r="R42" s="37">
        <v>6</v>
      </c>
      <c r="S42" s="32">
        <f t="shared" ref="S42:S49" si="7">(R42/5)*4</f>
        <v>4.8</v>
      </c>
      <c r="T42" s="54">
        <f t="shared" si="4"/>
        <v>11.400000000000002</v>
      </c>
      <c r="U42" s="41">
        <f t="shared" si="3"/>
        <v>23.400000000000002</v>
      </c>
    </row>
    <row r="43" spans="1:21" ht="17.25" customHeight="1">
      <c r="A43" s="31">
        <v>34</v>
      </c>
      <c r="B43" s="35">
        <v>111619193</v>
      </c>
      <c r="C43" s="50" t="s">
        <v>56</v>
      </c>
      <c r="D43" s="39">
        <v>4.5</v>
      </c>
      <c r="E43" s="39">
        <v>6</v>
      </c>
      <c r="F43" s="39">
        <v>0</v>
      </c>
      <c r="G43" s="39">
        <v>3.5</v>
      </c>
      <c r="H43" s="39">
        <v>0</v>
      </c>
      <c r="I43" s="39">
        <v>10</v>
      </c>
      <c r="J43" s="39">
        <v>5</v>
      </c>
      <c r="K43" s="39">
        <v>8</v>
      </c>
      <c r="L43" s="39">
        <v>8</v>
      </c>
      <c r="M43" s="37">
        <f t="shared" si="0"/>
        <v>14.8</v>
      </c>
      <c r="N43" s="32">
        <v>18</v>
      </c>
      <c r="O43" s="34">
        <v>36.5</v>
      </c>
      <c r="P43" s="37">
        <f t="shared" si="1"/>
        <v>18.25</v>
      </c>
      <c r="Q43" s="37">
        <f t="shared" si="2"/>
        <v>33.049999999999997</v>
      </c>
      <c r="R43" s="37">
        <v>36.75</v>
      </c>
      <c r="S43" s="32">
        <f t="shared" si="7"/>
        <v>29.4</v>
      </c>
      <c r="T43" s="54">
        <f t="shared" si="4"/>
        <v>62.449999999999989</v>
      </c>
      <c r="U43" s="41">
        <f t="shared" si="3"/>
        <v>80.449999999999989</v>
      </c>
    </row>
    <row r="44" spans="1:21" ht="17.25" customHeight="1">
      <c r="A44" s="31">
        <v>35</v>
      </c>
      <c r="B44" s="35">
        <v>111619198</v>
      </c>
      <c r="C44" s="50" t="s">
        <v>57</v>
      </c>
      <c r="D44" s="39">
        <v>0</v>
      </c>
      <c r="E44" s="39">
        <v>0</v>
      </c>
      <c r="F44" s="39">
        <v>1</v>
      </c>
      <c r="G44" s="39">
        <v>0</v>
      </c>
      <c r="H44" s="39">
        <v>6</v>
      </c>
      <c r="I44" s="39">
        <v>0</v>
      </c>
      <c r="J44" s="39">
        <v>0</v>
      </c>
      <c r="K44" s="39">
        <v>0</v>
      </c>
      <c r="L44" s="39">
        <v>8</v>
      </c>
      <c r="M44" s="37">
        <f t="shared" si="0"/>
        <v>6</v>
      </c>
      <c r="N44" s="32">
        <v>16</v>
      </c>
      <c r="O44" s="32">
        <v>18</v>
      </c>
      <c r="P44" s="37">
        <f t="shared" si="1"/>
        <v>9</v>
      </c>
      <c r="Q44" s="37">
        <f t="shared" si="2"/>
        <v>15</v>
      </c>
      <c r="R44" s="37">
        <v>3.75</v>
      </c>
      <c r="S44" s="32">
        <f t="shared" si="7"/>
        <v>3</v>
      </c>
      <c r="T44" s="54">
        <f t="shared" si="4"/>
        <v>18</v>
      </c>
      <c r="U44" s="41">
        <f t="shared" si="3"/>
        <v>34</v>
      </c>
    </row>
    <row r="45" spans="1:21" ht="17.25" customHeight="1">
      <c r="A45" s="31">
        <v>36</v>
      </c>
      <c r="B45" s="35">
        <v>111619206</v>
      </c>
      <c r="C45" s="50" t="s">
        <v>58</v>
      </c>
      <c r="D45" s="39">
        <v>6.5</v>
      </c>
      <c r="E45" s="39">
        <v>0</v>
      </c>
      <c r="F45" s="39">
        <v>3.5</v>
      </c>
      <c r="G45" s="39">
        <v>6</v>
      </c>
      <c r="H45" s="39">
        <v>5</v>
      </c>
      <c r="I45" s="39">
        <v>10</v>
      </c>
      <c r="J45" s="39">
        <v>6.5</v>
      </c>
      <c r="K45" s="39">
        <v>5</v>
      </c>
      <c r="L45" s="39">
        <v>9</v>
      </c>
      <c r="M45" s="37">
        <f t="shared" si="0"/>
        <v>15.2</v>
      </c>
      <c r="N45" s="32">
        <v>16</v>
      </c>
      <c r="O45" s="32">
        <v>25</v>
      </c>
      <c r="P45" s="37">
        <f t="shared" si="1"/>
        <v>12.5</v>
      </c>
      <c r="Q45" s="37">
        <f t="shared" si="2"/>
        <v>27.7</v>
      </c>
      <c r="R45" s="37">
        <v>21.75</v>
      </c>
      <c r="S45" s="32">
        <f t="shared" si="7"/>
        <v>17.399999999999999</v>
      </c>
      <c r="T45" s="54">
        <f t="shared" si="4"/>
        <v>45.1</v>
      </c>
      <c r="U45" s="41">
        <f t="shared" si="3"/>
        <v>61.1</v>
      </c>
    </row>
    <row r="46" spans="1:21" ht="17.25" customHeight="1">
      <c r="A46" s="31">
        <v>37</v>
      </c>
      <c r="B46" s="35">
        <v>111619211</v>
      </c>
      <c r="C46" s="50" t="s">
        <v>59</v>
      </c>
      <c r="D46" s="39">
        <v>7</v>
      </c>
      <c r="E46" s="39">
        <v>1</v>
      </c>
      <c r="F46" s="39">
        <v>7.5</v>
      </c>
      <c r="G46" s="39">
        <v>10</v>
      </c>
      <c r="H46" s="39">
        <v>6</v>
      </c>
      <c r="I46" s="39">
        <v>9</v>
      </c>
      <c r="J46" s="39">
        <v>5</v>
      </c>
      <c r="K46" s="39">
        <v>4</v>
      </c>
      <c r="L46" s="39">
        <v>9</v>
      </c>
      <c r="M46" s="37">
        <f t="shared" si="0"/>
        <v>17</v>
      </c>
      <c r="N46" s="32">
        <v>18</v>
      </c>
      <c r="O46" s="32">
        <v>19</v>
      </c>
      <c r="P46" s="37">
        <f t="shared" si="1"/>
        <v>9.5</v>
      </c>
      <c r="Q46" s="37">
        <f t="shared" si="2"/>
        <v>26.5</v>
      </c>
      <c r="R46" s="37">
        <v>28</v>
      </c>
      <c r="S46" s="32">
        <f t="shared" si="7"/>
        <v>22.4</v>
      </c>
      <c r="T46" s="54">
        <f t="shared" si="4"/>
        <v>48.900000000000006</v>
      </c>
      <c r="U46" s="41">
        <f t="shared" si="3"/>
        <v>66.900000000000006</v>
      </c>
    </row>
    <row r="47" spans="1:21" ht="17.25" customHeight="1">
      <c r="A47" s="31">
        <f>A46+1</f>
        <v>38</v>
      </c>
      <c r="B47" s="35">
        <v>111619242</v>
      </c>
      <c r="C47" s="50" t="s">
        <v>60</v>
      </c>
      <c r="D47" s="39">
        <v>0</v>
      </c>
      <c r="E47" s="39">
        <v>1</v>
      </c>
      <c r="F47" s="39">
        <v>0.5</v>
      </c>
      <c r="G47" s="39">
        <v>6.5</v>
      </c>
      <c r="H47" s="39">
        <v>6</v>
      </c>
      <c r="I47" s="39">
        <v>2</v>
      </c>
      <c r="J47" s="39">
        <v>5</v>
      </c>
      <c r="K47" s="39">
        <v>7</v>
      </c>
      <c r="L47" s="39">
        <v>8</v>
      </c>
      <c r="M47" s="37">
        <f t="shared" si="0"/>
        <v>13</v>
      </c>
      <c r="N47" s="32">
        <v>14</v>
      </c>
      <c r="O47" s="32">
        <v>9</v>
      </c>
      <c r="P47" s="37">
        <f t="shared" si="1"/>
        <v>4.5</v>
      </c>
      <c r="Q47" s="37">
        <f t="shared" si="2"/>
        <v>17.5</v>
      </c>
      <c r="R47" s="37">
        <v>21.5</v>
      </c>
      <c r="S47" s="32">
        <f t="shared" si="7"/>
        <v>17.2</v>
      </c>
      <c r="T47" s="54">
        <f t="shared" si="4"/>
        <v>34.700000000000003</v>
      </c>
      <c r="U47" s="41">
        <f t="shared" si="3"/>
        <v>48.7</v>
      </c>
    </row>
    <row r="48" spans="1:21" ht="17.25" customHeight="1">
      <c r="A48" s="31">
        <f>A47+1</f>
        <v>39</v>
      </c>
      <c r="B48" s="35">
        <v>111619255</v>
      </c>
      <c r="C48" s="50" t="s">
        <v>61</v>
      </c>
      <c r="D48" s="39">
        <v>0.5</v>
      </c>
      <c r="E48" s="39">
        <v>1</v>
      </c>
      <c r="F48" s="39">
        <v>0</v>
      </c>
      <c r="G48" s="39">
        <v>0</v>
      </c>
      <c r="H48" s="39">
        <v>2</v>
      </c>
      <c r="I48" s="39">
        <v>10</v>
      </c>
      <c r="J48" s="39">
        <v>4</v>
      </c>
      <c r="K48" s="39">
        <v>7</v>
      </c>
      <c r="L48" s="39">
        <v>8</v>
      </c>
      <c r="M48" s="37">
        <f t="shared" si="0"/>
        <v>12.4</v>
      </c>
      <c r="N48" s="32">
        <v>12</v>
      </c>
      <c r="O48" s="34">
        <v>12</v>
      </c>
      <c r="P48" s="37">
        <f t="shared" si="1"/>
        <v>6</v>
      </c>
      <c r="Q48" s="37">
        <f t="shared" si="2"/>
        <v>18.399999999999999</v>
      </c>
      <c r="R48" s="37">
        <v>21.75</v>
      </c>
      <c r="S48" s="32">
        <f t="shared" si="7"/>
        <v>17.399999999999999</v>
      </c>
      <c r="T48" s="54">
        <f t="shared" si="4"/>
        <v>35.799999999999997</v>
      </c>
      <c r="U48" s="41">
        <f t="shared" si="3"/>
        <v>47.8</v>
      </c>
    </row>
    <row r="49" spans="1:21" ht="17.25" customHeight="1">
      <c r="A49" s="31">
        <f>A48+1</f>
        <v>40</v>
      </c>
      <c r="B49" s="35">
        <v>111619272</v>
      </c>
      <c r="C49" s="50" t="s">
        <v>62</v>
      </c>
      <c r="D49" s="39">
        <v>3.5</v>
      </c>
      <c r="E49" s="39">
        <v>0</v>
      </c>
      <c r="F49" s="39">
        <v>1.5</v>
      </c>
      <c r="G49" s="39">
        <v>9</v>
      </c>
      <c r="H49" s="39">
        <v>4</v>
      </c>
      <c r="I49" s="39">
        <v>0</v>
      </c>
      <c r="J49" s="39">
        <v>3</v>
      </c>
      <c r="K49" s="39">
        <v>2</v>
      </c>
      <c r="L49" s="39">
        <v>8</v>
      </c>
      <c r="M49" s="37">
        <f t="shared" si="0"/>
        <v>11</v>
      </c>
      <c r="N49" s="32">
        <v>14</v>
      </c>
      <c r="O49" s="32">
        <v>18.5</v>
      </c>
      <c r="P49" s="37">
        <f t="shared" si="1"/>
        <v>9.25</v>
      </c>
      <c r="Q49" s="37">
        <f t="shared" si="2"/>
        <v>20.25</v>
      </c>
      <c r="R49" s="37">
        <v>26.5</v>
      </c>
      <c r="S49" s="32">
        <f t="shared" si="7"/>
        <v>21.2</v>
      </c>
      <c r="T49" s="54">
        <f t="shared" si="4"/>
        <v>41.45</v>
      </c>
      <c r="U49" s="41">
        <f t="shared" si="3"/>
        <v>55.45</v>
      </c>
    </row>
    <row r="50" spans="1:21" ht="17.25" customHeight="1">
      <c r="M50" s="40"/>
    </row>
    <row r="51" spans="1:21" ht="17.25" customHeight="1"/>
    <row r="52" spans="1:21" ht="17.25" customHeight="1"/>
    <row r="53" spans="1:21" ht="17.25" customHeight="1"/>
    <row r="54" spans="1:21" ht="17.25" customHeight="1"/>
    <row r="55" spans="1:21" ht="17.25" customHeight="1"/>
    <row r="56" spans="1:21" ht="17.25" customHeight="1"/>
    <row r="57" spans="1:21" ht="17.25" customHeight="1"/>
    <row r="58" spans="1:21" ht="17.25" customHeight="1"/>
    <row r="59" spans="1:21" ht="17.25" customHeight="1"/>
    <row r="60" spans="1:21" ht="17.25" customHeight="1"/>
    <row r="61" spans="1:21" ht="17.25" customHeight="1"/>
    <row r="62" spans="1:21" ht="17.25" customHeight="1"/>
    <row r="63" spans="1:21" ht="17.25" customHeight="1"/>
    <row r="64" spans="1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</sheetData>
  <sheetProtection formatCells="0" formatColumns="0" formatRows="0" insertColumns="0" deleteColumns="0"/>
  <mergeCells count="7">
    <mergeCell ref="A7:A9"/>
    <mergeCell ref="B7:C8"/>
    <mergeCell ref="D8:K8"/>
    <mergeCell ref="Q2:S2"/>
    <mergeCell ref="Q3:S3"/>
    <mergeCell ref="D4:F4"/>
    <mergeCell ref="Q4:S4"/>
  </mergeCells>
  <printOptions horizontalCentered="1"/>
  <pageMargins left="0.25" right="0.25" top="0.5" bottom="0.75" header="0.25" footer="0.25"/>
  <pageSetup paperSize="9" scale="77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section D</vt:lpstr>
      <vt:lpstr>'section D'!Print_Area</vt:lpstr>
      <vt:lpstr>'section D'!Print_Titles</vt:lpstr>
      <vt:lpstr>'section D'!Total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8166</cp:lastModifiedBy>
  <cp:lastPrinted>2013-02-14T09:52:14Z</cp:lastPrinted>
  <dcterms:created xsi:type="dcterms:W3CDTF">2010-08-16T07:00:02Z</dcterms:created>
  <dcterms:modified xsi:type="dcterms:W3CDTF">2013-02-26T08:03:16Z</dcterms:modified>
</cp:coreProperties>
</file>