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135" windowHeight="8130"/>
  </bookViews>
  <sheets>
    <sheet name="export" sheetId="2" r:id="rId1"/>
  </sheets>
  <calcPr calcId="125725"/>
</workbook>
</file>

<file path=xl/calcChain.xml><?xml version="1.0" encoding="utf-8"?>
<calcChain xmlns="http://schemas.openxmlformats.org/spreadsheetml/2006/main">
  <c r="U11" i="2"/>
  <c r="U14"/>
  <c r="U15"/>
  <c r="U16"/>
  <c r="U17"/>
  <c r="U10"/>
  <c r="I15"/>
  <c r="O15"/>
  <c r="O10"/>
  <c r="I10"/>
  <c r="O11"/>
  <c r="O12"/>
  <c r="O13"/>
  <c r="O14"/>
  <c r="O16"/>
  <c r="O17"/>
  <c r="I11"/>
  <c r="I12"/>
  <c r="I13"/>
  <c r="I14"/>
  <c r="I16"/>
  <c r="I17"/>
  <c r="Q11" l="1"/>
  <c r="S11" s="1"/>
  <c r="Q15"/>
  <c r="S15" s="1"/>
  <c r="Q10"/>
  <c r="S10" s="1"/>
  <c r="Q13"/>
  <c r="S13" s="1"/>
  <c r="U13" s="1"/>
  <c r="Q16"/>
  <c r="Q14"/>
  <c r="S14" s="1"/>
  <c r="Q17"/>
  <c r="S17" s="1"/>
  <c r="Q12"/>
  <c r="S12" s="1"/>
  <c r="U12" s="1"/>
</calcChain>
</file>

<file path=xl/sharedStrings.xml><?xml version="1.0" encoding="utf-8"?>
<sst xmlns="http://schemas.openxmlformats.org/spreadsheetml/2006/main" count="39" uniqueCount="37">
  <si>
    <t>University of Managment and Technology</t>
  </si>
  <si>
    <t>Control No:_________</t>
  </si>
  <si>
    <t>Office of Controller of Examination</t>
  </si>
  <si>
    <r>
      <t>Program:</t>
    </r>
    <r>
      <rPr>
        <sz val="11"/>
        <color theme="1"/>
        <rFont val="Calibri"/>
        <family val="2"/>
        <scheme val="minor"/>
      </rPr>
      <t xml:space="preserve"> BS(H)</t>
    </r>
  </si>
  <si>
    <t xml:space="preserve">Award List </t>
  </si>
  <si>
    <r>
      <t>Semester:</t>
    </r>
    <r>
      <rPr>
        <sz val="11"/>
        <color theme="1"/>
        <rFont val="Calibri"/>
        <family val="2"/>
        <scheme val="minor"/>
      </rPr>
      <t xml:space="preserve"> Fall 2012</t>
    </r>
  </si>
  <si>
    <r>
      <t>Course Code:</t>
    </r>
    <r>
      <rPr>
        <sz val="11"/>
        <color theme="1"/>
        <rFont val="Calibri"/>
        <family val="2"/>
        <scheme val="minor"/>
      </rPr>
      <t xml:space="preserve"> EE318</t>
    </r>
  </si>
  <si>
    <r>
      <t>Course Title:</t>
    </r>
    <r>
      <rPr>
        <sz val="11"/>
        <color theme="1"/>
        <rFont val="Calibri"/>
        <family val="2"/>
        <scheme val="minor"/>
      </rPr>
      <t>Electrical Machines</t>
    </r>
  </si>
  <si>
    <r>
      <t>Section:</t>
    </r>
    <r>
      <rPr>
        <sz val="11"/>
        <color theme="1"/>
        <rFont val="Calibri"/>
        <family val="2"/>
        <scheme val="minor"/>
      </rPr>
      <t>D</t>
    </r>
  </si>
  <si>
    <t>S.No</t>
  </si>
  <si>
    <t xml:space="preserve">Participant Id: </t>
  </si>
  <si>
    <t>Participant Name:</t>
  </si>
  <si>
    <t>Quizes</t>
  </si>
  <si>
    <t>Total</t>
  </si>
  <si>
    <t>Assignments</t>
  </si>
  <si>
    <t>Mid Term</t>
  </si>
  <si>
    <t xml:space="preserve">Sessional Total </t>
  </si>
  <si>
    <t xml:space="preserve">End Term </t>
  </si>
  <si>
    <t>Grade</t>
  </si>
  <si>
    <t>ATIF NAEEM</t>
  </si>
  <si>
    <t>MUHAMMAD USMAN SARWAR</t>
  </si>
  <si>
    <t>WAQAS MAHMOOD MALIK</t>
  </si>
  <si>
    <t>AZHAR MEHDI</t>
  </si>
  <si>
    <t>USMAN RIAZ</t>
  </si>
  <si>
    <t>MUHAMMAD IMRAN</t>
  </si>
  <si>
    <t>__________________</t>
  </si>
  <si>
    <t>Resourse Person</t>
  </si>
  <si>
    <t>_____________________</t>
  </si>
  <si>
    <t>Chairman / Chairperson</t>
  </si>
  <si>
    <r>
      <t>Resource Person</t>
    </r>
    <r>
      <rPr>
        <sz val="11"/>
        <color theme="1"/>
        <rFont val="Calibri"/>
        <family val="2"/>
        <scheme val="minor"/>
      </rPr>
      <t>:__Asif Hussain</t>
    </r>
  </si>
  <si>
    <t>Contact:_03334592047</t>
  </si>
  <si>
    <t>Email:_asif.hussain@umt.edu.pk</t>
  </si>
  <si>
    <t>Muhammad Faiz Ismil</t>
  </si>
  <si>
    <t>-</t>
  </si>
  <si>
    <t>Theory</t>
  </si>
  <si>
    <t>Lab. Marks</t>
  </si>
  <si>
    <t>Total Marks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</si>
</sst>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1">
    <xf numFmtId="0" fontId="0" fillId="0" borderId="0" xfId="0"/>
    <xf numFmtId="0" fontId="0" fillId="0" borderId="10" xfId="0" applyBorder="1" applyAlignment="1">
      <alignment wrapText="1"/>
    </xf>
    <xf numFmtId="0" fontId="16" fillId="0" borderId="10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/>
    <xf numFmtId="1" fontId="0" fillId="0" borderId="10" xfId="0" applyNumberFormat="1" applyBorder="1" applyAlignment="1">
      <alignment horizontal="center" wrapText="1"/>
    </xf>
    <xf numFmtId="1" fontId="16" fillId="0" borderId="10" xfId="0" applyNumberFormat="1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16" fillId="0" borderId="11" xfId="0" applyFont="1" applyBorder="1" applyAlignment="1">
      <alignment wrapText="1"/>
    </xf>
    <xf numFmtId="1" fontId="16" fillId="0" borderId="12" xfId="0" applyNumberFormat="1" applyFont="1" applyBorder="1" applyAlignment="1">
      <alignment horizontal="center" wrapText="1"/>
    </xf>
    <xf numFmtId="1" fontId="16" fillId="0" borderId="13" xfId="0" applyNumberFormat="1" applyFont="1" applyBorder="1" applyAlignment="1">
      <alignment horizontal="center" wrapText="1"/>
    </xf>
    <xf numFmtId="1" fontId="16" fillId="0" borderId="17" xfId="0" applyNumberFormat="1" applyFont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0" fontId="0" fillId="33" borderId="10" xfId="0" applyFill="1" applyBorder="1"/>
    <xf numFmtId="1" fontId="0" fillId="33" borderId="10" xfId="0" applyNumberFormat="1" applyFill="1" applyBorder="1" applyAlignment="1">
      <alignment horizontal="center" wrapText="1"/>
    </xf>
    <xf numFmtId="1" fontId="16" fillId="33" borderId="10" xfId="0" applyNumberFormat="1" applyFont="1" applyFill="1" applyBorder="1" applyAlignment="1">
      <alignment horizontal="center" wrapText="1"/>
    </xf>
    <xf numFmtId="1" fontId="16" fillId="33" borderId="17" xfId="0" applyNumberFormat="1" applyFont="1" applyFill="1" applyBorder="1" applyAlignment="1">
      <alignment horizontal="center" wrapText="1"/>
    </xf>
    <xf numFmtId="0" fontId="0" fillId="33" borderId="0" xfId="0" applyFill="1"/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16" fillId="0" borderId="0" xfId="0" applyFont="1" applyAlignment="1">
      <alignment horizontal="right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5" xfId="0" applyBorder="1" applyAlignment="1">
      <alignment wrapText="1"/>
    </xf>
    <xf numFmtId="0" fontId="16" fillId="0" borderId="11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6" fillId="0" borderId="18" xfId="0" applyFont="1" applyBorder="1" applyAlignment="1">
      <alignment wrapText="1"/>
    </xf>
    <xf numFmtId="0" fontId="0" fillId="0" borderId="16" xfId="0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://app/pims/Reports/ASheet/logo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2</xdr:row>
      <xdr:rowOff>66675</xdr:rowOff>
    </xdr:to>
    <xdr:pic>
      <xdr:nvPicPr>
        <xdr:cNvPr id="2049" name="Picture 1" descr="http://app/pims/Reports/ASheet/logo.jpg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0" y="0"/>
          <a:ext cx="571500" cy="571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"/>
  <sheetViews>
    <sheetView showGridLines="0" tabSelected="1" topLeftCell="A2" workbookViewId="0">
      <selection activeCell="V11" sqref="V11:V17"/>
    </sheetView>
  </sheetViews>
  <sheetFormatPr defaultRowHeight="15"/>
  <cols>
    <col min="1" max="1" width="5.140625" bestFit="1" customWidth="1"/>
    <col min="2" max="2" width="10.5703125" bestFit="1" customWidth="1"/>
    <col min="3" max="3" width="28.42578125" bestFit="1" customWidth="1"/>
    <col min="4" max="5" width="3" customWidth="1"/>
    <col min="6" max="7" width="3.7109375" customWidth="1"/>
    <col min="8" max="8" width="4" customWidth="1"/>
    <col min="9" max="9" width="5.42578125" bestFit="1" customWidth="1"/>
    <col min="10" max="10" width="3.140625" customWidth="1"/>
    <col min="11" max="11" width="4" customWidth="1"/>
    <col min="12" max="12" width="4.5703125" customWidth="1"/>
    <col min="13" max="13" width="4.28515625" customWidth="1"/>
    <col min="14" max="14" width="4.140625" customWidth="1"/>
    <col min="15" max="15" width="5.42578125" bestFit="1" customWidth="1"/>
    <col min="16" max="16" width="5.5703125" bestFit="1" customWidth="1"/>
    <col min="17" max="17" width="9.28515625" bestFit="1" customWidth="1"/>
    <col min="18" max="18" width="5.5703125" bestFit="1" customWidth="1"/>
    <col min="19" max="21" width="7.28515625" customWidth="1"/>
    <col min="22" max="22" width="6.42578125" bestFit="1" customWidth="1"/>
  </cols>
  <sheetData>
    <row r="1" spans="1:22" ht="22.5" customHeight="1">
      <c r="A1" s="18"/>
      <c r="B1" s="18"/>
      <c r="C1" s="19" t="s">
        <v>0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20" t="s">
        <v>1</v>
      </c>
      <c r="P1" s="20"/>
      <c r="Q1" s="20"/>
      <c r="R1" s="20"/>
      <c r="S1" s="20"/>
      <c r="T1" s="20"/>
      <c r="U1" s="20"/>
      <c r="V1" s="20"/>
    </row>
    <row r="2" spans="1:22" ht="17.25" customHeight="1">
      <c r="A2" s="18"/>
      <c r="B2" s="18"/>
      <c r="C2" s="21" t="s">
        <v>2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0" t="s">
        <v>3</v>
      </c>
      <c r="P2" s="20"/>
      <c r="Q2" s="20"/>
      <c r="R2" s="20"/>
      <c r="S2" s="20"/>
      <c r="T2" s="20"/>
      <c r="U2" s="20"/>
      <c r="V2" s="20"/>
    </row>
    <row r="3" spans="1:22" ht="19.5" customHeight="1">
      <c r="A3" s="18"/>
      <c r="B3" s="18"/>
      <c r="C3" s="21" t="s">
        <v>4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0" t="s">
        <v>5</v>
      </c>
      <c r="P3" s="20"/>
      <c r="Q3" s="20"/>
      <c r="R3" s="20"/>
      <c r="S3" s="20"/>
      <c r="T3" s="20"/>
      <c r="U3" s="20"/>
      <c r="V3" s="20"/>
    </row>
    <row r="4" spans="1:22" ht="24.75" customHeight="1">
      <c r="A4" s="18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8"/>
      <c r="P4" s="18"/>
      <c r="Q4" s="18"/>
      <c r="R4" s="18"/>
      <c r="S4" s="18"/>
      <c r="T4" s="18"/>
      <c r="U4" s="18"/>
      <c r="V4" s="18"/>
    </row>
    <row r="5" spans="1:22">
      <c r="A5" s="22" t="s">
        <v>6</v>
      </c>
      <c r="B5" s="22"/>
      <c r="C5" s="22"/>
      <c r="D5" s="22" t="s">
        <v>7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0" t="s">
        <v>8</v>
      </c>
      <c r="S5" s="20"/>
      <c r="T5" s="20"/>
      <c r="U5" s="20"/>
      <c r="V5" s="20"/>
    </row>
    <row r="6" spans="1:22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18"/>
      <c r="S6" s="18"/>
      <c r="T6" s="18"/>
      <c r="U6" s="18"/>
      <c r="V6" s="18"/>
    </row>
    <row r="7" spans="1:22">
      <c r="A7" s="22" t="s">
        <v>29</v>
      </c>
      <c r="B7" s="22"/>
      <c r="C7" s="22"/>
      <c r="D7" s="22"/>
      <c r="E7" s="22"/>
      <c r="F7" s="22"/>
      <c r="G7" s="22"/>
      <c r="H7" s="22"/>
      <c r="I7" s="22"/>
      <c r="J7" s="22" t="s">
        <v>30</v>
      </c>
      <c r="K7" s="22"/>
      <c r="L7" s="22"/>
      <c r="M7" s="22"/>
      <c r="N7" s="22"/>
      <c r="O7" s="22"/>
      <c r="P7" s="22" t="s">
        <v>31</v>
      </c>
      <c r="Q7" s="22"/>
      <c r="R7" s="22"/>
      <c r="S7" s="22"/>
      <c r="T7" s="22"/>
      <c r="U7" s="22"/>
      <c r="V7" s="22"/>
    </row>
    <row r="8" spans="1:22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</row>
    <row r="9" spans="1:22" ht="36.75" customHeight="1">
      <c r="A9" s="25" t="s">
        <v>9</v>
      </c>
      <c r="B9" s="25" t="s">
        <v>10</v>
      </c>
      <c r="C9" s="25" t="s">
        <v>11</v>
      </c>
      <c r="D9" s="27" t="s">
        <v>12</v>
      </c>
      <c r="E9" s="28"/>
      <c r="F9" s="28"/>
      <c r="G9" s="28"/>
      <c r="H9" s="28"/>
      <c r="I9" s="2" t="s">
        <v>13</v>
      </c>
      <c r="J9" s="27" t="s">
        <v>14</v>
      </c>
      <c r="K9" s="28"/>
      <c r="L9" s="28"/>
      <c r="M9" s="28"/>
      <c r="N9" s="28"/>
      <c r="O9" s="2" t="s">
        <v>13</v>
      </c>
      <c r="P9" s="2" t="s">
        <v>15</v>
      </c>
      <c r="Q9" s="2" t="s">
        <v>16</v>
      </c>
      <c r="R9" s="2" t="s">
        <v>17</v>
      </c>
      <c r="S9" s="2" t="s">
        <v>34</v>
      </c>
      <c r="T9" s="8" t="s">
        <v>35</v>
      </c>
      <c r="U9" s="8" t="s">
        <v>36</v>
      </c>
      <c r="V9" s="25" t="s">
        <v>18</v>
      </c>
    </row>
    <row r="10" spans="1:22">
      <c r="A10" s="26"/>
      <c r="B10" s="26"/>
      <c r="C10" s="26"/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6">
        <f>(D10/10*2.4)+(E10/10*2.4)+(F10/10*2.4)+(G10/10*2.4)+(H10/10*2.4)</f>
        <v>12</v>
      </c>
      <c r="J10" s="1">
        <v>10</v>
      </c>
      <c r="K10" s="1">
        <v>10</v>
      </c>
      <c r="L10" s="1">
        <v>10</v>
      </c>
      <c r="M10" s="1">
        <v>10</v>
      </c>
      <c r="N10" s="1">
        <v>10</v>
      </c>
      <c r="O10" s="6">
        <f>(J10/10*1.6)+(K10/10*1.6)+(L10/10*1.6)+(M10/10*1.6)+(N10/10*1.6)</f>
        <v>8</v>
      </c>
      <c r="P10" s="7">
        <v>20</v>
      </c>
      <c r="Q10" s="6">
        <f>I10+O10+P10</f>
        <v>40</v>
      </c>
      <c r="R10" s="6">
        <v>40</v>
      </c>
      <c r="S10" s="10">
        <f>R10+Q10</f>
        <v>80</v>
      </c>
      <c r="T10" s="11">
        <v>20</v>
      </c>
      <c r="U10" s="11">
        <f>S10+T10</f>
        <v>100</v>
      </c>
      <c r="V10" s="29"/>
    </row>
    <row r="11" spans="1:22">
      <c r="A11" s="3">
        <v>1</v>
      </c>
      <c r="B11" s="4">
        <v>81220003</v>
      </c>
      <c r="C11" s="4" t="s">
        <v>19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6">
        <f t="shared" ref="I11:I17" si="0">(D11/10*2.4)+(E11/10*2.4)+(F11/10*2.4)+(G11/10*2.4)+(H11/10*2.4)</f>
        <v>0</v>
      </c>
      <c r="J11" s="5">
        <v>0</v>
      </c>
      <c r="K11" s="5">
        <v>6</v>
      </c>
      <c r="L11" s="5">
        <v>8.5</v>
      </c>
      <c r="M11" s="5">
        <v>0</v>
      </c>
      <c r="N11" s="5">
        <v>0</v>
      </c>
      <c r="O11" s="6">
        <f t="shared" ref="O11:O17" si="1">(J11/10*1.6)+(K11/10*1.6)+(L11/10*1.6)+(M11/10*1.6)+(N11/10*1.6)</f>
        <v>2.3200000000000003</v>
      </c>
      <c r="P11" s="6">
        <v>9.3333333333333339</v>
      </c>
      <c r="Q11" s="6">
        <f t="shared" ref="Q11:Q17" si="2">SUM($O11:$P11,$I11)</f>
        <v>11.653333333333334</v>
      </c>
      <c r="R11" s="6">
        <v>6</v>
      </c>
      <c r="S11" s="6">
        <f t="shared" ref="S11:S17" si="3">SUM($Q11:$R11)</f>
        <v>17.653333333333336</v>
      </c>
      <c r="T11" s="9">
        <v>14</v>
      </c>
      <c r="U11" s="11">
        <f t="shared" ref="U11:U17" si="4">S11+T11</f>
        <v>31.653333333333336</v>
      </c>
      <c r="V11" s="3"/>
    </row>
    <row r="12" spans="1:22">
      <c r="A12" s="3">
        <v>2</v>
      </c>
      <c r="B12" s="4">
        <v>81220085</v>
      </c>
      <c r="C12" s="4" t="s">
        <v>20</v>
      </c>
      <c r="D12" s="5">
        <v>2.5</v>
      </c>
      <c r="E12" s="5">
        <v>0.5</v>
      </c>
      <c r="F12" s="5">
        <v>2</v>
      </c>
      <c r="G12" s="5">
        <v>0</v>
      </c>
      <c r="H12" s="5">
        <v>0</v>
      </c>
      <c r="I12" s="6">
        <f t="shared" si="0"/>
        <v>1.2</v>
      </c>
      <c r="J12" s="5">
        <v>9</v>
      </c>
      <c r="K12" s="5">
        <v>7</v>
      </c>
      <c r="L12" s="5">
        <v>8</v>
      </c>
      <c r="M12" s="5">
        <v>8</v>
      </c>
      <c r="N12" s="5">
        <v>8</v>
      </c>
      <c r="O12" s="6">
        <f t="shared" si="1"/>
        <v>6.4000000000000012</v>
      </c>
      <c r="P12" s="6">
        <v>10.666666666666666</v>
      </c>
      <c r="Q12" s="6">
        <f t="shared" si="2"/>
        <v>18.266666666666666</v>
      </c>
      <c r="R12" s="6">
        <v>14</v>
      </c>
      <c r="S12" s="6">
        <f t="shared" si="3"/>
        <v>32.266666666666666</v>
      </c>
      <c r="T12" s="6">
        <v>15</v>
      </c>
      <c r="U12" s="11">
        <f t="shared" si="4"/>
        <v>47.266666666666666</v>
      </c>
      <c r="V12" s="3"/>
    </row>
    <row r="13" spans="1:22">
      <c r="A13" s="3">
        <v>3</v>
      </c>
      <c r="B13" s="4">
        <v>91420022</v>
      </c>
      <c r="C13" s="4" t="s">
        <v>21</v>
      </c>
      <c r="D13" s="5">
        <v>4</v>
      </c>
      <c r="E13" s="5">
        <v>6</v>
      </c>
      <c r="F13" s="5">
        <v>7</v>
      </c>
      <c r="G13" s="5">
        <v>5</v>
      </c>
      <c r="H13" s="5">
        <v>6</v>
      </c>
      <c r="I13" s="6">
        <f t="shared" si="0"/>
        <v>6.7200000000000006</v>
      </c>
      <c r="J13" s="5">
        <v>6</v>
      </c>
      <c r="K13" s="5">
        <v>7</v>
      </c>
      <c r="L13" s="5">
        <v>8.5</v>
      </c>
      <c r="M13" s="5">
        <v>10</v>
      </c>
      <c r="N13" s="5">
        <v>9</v>
      </c>
      <c r="O13" s="6">
        <f t="shared" si="1"/>
        <v>6.4800000000000013</v>
      </c>
      <c r="P13" s="6">
        <v>5</v>
      </c>
      <c r="Q13" s="6">
        <f t="shared" si="2"/>
        <v>18.200000000000003</v>
      </c>
      <c r="R13" s="6">
        <v>14</v>
      </c>
      <c r="S13" s="6">
        <f t="shared" si="3"/>
        <v>32.200000000000003</v>
      </c>
      <c r="T13" s="6">
        <v>15</v>
      </c>
      <c r="U13" s="11">
        <f t="shared" si="4"/>
        <v>47.2</v>
      </c>
      <c r="V13" s="3"/>
    </row>
    <row r="14" spans="1:22">
      <c r="A14" s="3">
        <v>4</v>
      </c>
      <c r="B14" s="4">
        <v>91420077</v>
      </c>
      <c r="C14" s="4" t="s">
        <v>22</v>
      </c>
      <c r="D14" s="5">
        <v>1</v>
      </c>
      <c r="E14" s="5">
        <v>10</v>
      </c>
      <c r="F14" s="5">
        <v>6</v>
      </c>
      <c r="G14" s="5">
        <v>8</v>
      </c>
      <c r="H14" s="5">
        <v>7</v>
      </c>
      <c r="I14" s="6">
        <f t="shared" si="0"/>
        <v>7.68</v>
      </c>
      <c r="J14" s="5">
        <v>7</v>
      </c>
      <c r="K14" s="5">
        <v>8</v>
      </c>
      <c r="L14" s="5">
        <v>9</v>
      </c>
      <c r="M14" s="5">
        <v>10</v>
      </c>
      <c r="N14" s="5">
        <v>9</v>
      </c>
      <c r="O14" s="6">
        <f t="shared" si="1"/>
        <v>6.8800000000000017</v>
      </c>
      <c r="P14" s="6">
        <v>10</v>
      </c>
      <c r="Q14" s="6">
        <f t="shared" si="2"/>
        <v>24.560000000000002</v>
      </c>
      <c r="R14" s="6">
        <v>26.5</v>
      </c>
      <c r="S14" s="6">
        <f t="shared" si="3"/>
        <v>51.06</v>
      </c>
      <c r="T14" s="6">
        <v>16</v>
      </c>
      <c r="U14" s="11">
        <f t="shared" si="4"/>
        <v>67.06</v>
      </c>
      <c r="V14" s="3"/>
    </row>
    <row r="15" spans="1:22" s="17" customFormat="1">
      <c r="A15" s="12">
        <v>5</v>
      </c>
      <c r="B15" s="13">
        <v>91420315</v>
      </c>
      <c r="C15" s="13" t="s">
        <v>32</v>
      </c>
      <c r="D15" s="14">
        <v>6</v>
      </c>
      <c r="E15" s="14">
        <v>7</v>
      </c>
      <c r="F15" s="14">
        <v>8</v>
      </c>
      <c r="G15" s="14">
        <v>0</v>
      </c>
      <c r="H15" s="14">
        <v>0</v>
      </c>
      <c r="I15" s="15">
        <f t="shared" si="0"/>
        <v>5.04</v>
      </c>
      <c r="J15" s="14">
        <v>6</v>
      </c>
      <c r="K15" s="14">
        <v>8</v>
      </c>
      <c r="L15" s="14">
        <v>7</v>
      </c>
      <c r="M15" s="14">
        <v>9</v>
      </c>
      <c r="N15" s="14">
        <v>0</v>
      </c>
      <c r="O15" s="15">
        <f t="shared" si="1"/>
        <v>4.8000000000000007</v>
      </c>
      <c r="P15" s="15">
        <v>10</v>
      </c>
      <c r="Q15" s="15">
        <f t="shared" si="2"/>
        <v>19.84</v>
      </c>
      <c r="R15" s="15" t="s">
        <v>33</v>
      </c>
      <c r="S15" s="15">
        <f t="shared" si="3"/>
        <v>19.84</v>
      </c>
      <c r="T15" s="15">
        <v>13</v>
      </c>
      <c r="U15" s="16">
        <f t="shared" si="4"/>
        <v>32.840000000000003</v>
      </c>
      <c r="V15" s="12"/>
    </row>
    <row r="16" spans="1:22" s="17" customFormat="1">
      <c r="A16" s="12">
        <v>6</v>
      </c>
      <c r="B16" s="13">
        <v>91420317</v>
      </c>
      <c r="C16" s="13" t="s">
        <v>23</v>
      </c>
      <c r="D16" s="14">
        <v>3</v>
      </c>
      <c r="E16" s="14">
        <v>2.5</v>
      </c>
      <c r="F16" s="14">
        <v>8.5</v>
      </c>
      <c r="G16" s="14">
        <v>0</v>
      </c>
      <c r="H16" s="14">
        <v>0</v>
      </c>
      <c r="I16" s="15">
        <f t="shared" si="0"/>
        <v>3.36</v>
      </c>
      <c r="J16" s="14">
        <v>7</v>
      </c>
      <c r="K16" s="14">
        <v>8</v>
      </c>
      <c r="L16" s="14">
        <v>8</v>
      </c>
      <c r="M16" s="14">
        <v>8</v>
      </c>
      <c r="N16" s="14">
        <v>0</v>
      </c>
      <c r="O16" s="15">
        <f t="shared" si="1"/>
        <v>4.9600000000000009</v>
      </c>
      <c r="P16" s="15">
        <v>3.333333333333333</v>
      </c>
      <c r="Q16" s="15">
        <f t="shared" si="2"/>
        <v>11.653333333333332</v>
      </c>
      <c r="R16" s="15" t="s">
        <v>33</v>
      </c>
      <c r="S16" s="15">
        <v>12</v>
      </c>
      <c r="T16" s="15">
        <v>14</v>
      </c>
      <c r="U16" s="16">
        <f t="shared" si="4"/>
        <v>26</v>
      </c>
      <c r="V16" s="12"/>
    </row>
    <row r="17" spans="1:22">
      <c r="A17" s="3">
        <v>7</v>
      </c>
      <c r="B17" s="4">
        <v>91420330</v>
      </c>
      <c r="C17" s="4" t="s">
        <v>24</v>
      </c>
      <c r="D17" s="5">
        <v>3</v>
      </c>
      <c r="E17" s="5">
        <v>3.5</v>
      </c>
      <c r="F17" s="5">
        <v>0</v>
      </c>
      <c r="G17" s="5">
        <v>7</v>
      </c>
      <c r="H17" s="5">
        <v>8</v>
      </c>
      <c r="I17" s="6">
        <f t="shared" si="0"/>
        <v>5.16</v>
      </c>
      <c r="J17" s="5"/>
      <c r="K17" s="5">
        <v>8</v>
      </c>
      <c r="L17" s="5">
        <v>7</v>
      </c>
      <c r="M17" s="5">
        <v>8</v>
      </c>
      <c r="N17" s="5">
        <v>9</v>
      </c>
      <c r="O17" s="6">
        <f t="shared" si="1"/>
        <v>5.120000000000001</v>
      </c>
      <c r="P17" s="6">
        <v>6.6666666666666661</v>
      </c>
      <c r="Q17" s="6">
        <f t="shared" si="2"/>
        <v>16.946666666666665</v>
      </c>
      <c r="R17" s="6">
        <v>17</v>
      </c>
      <c r="S17" s="6">
        <f t="shared" si="3"/>
        <v>33.946666666666665</v>
      </c>
      <c r="T17" s="6">
        <v>15</v>
      </c>
      <c r="U17" s="11">
        <f t="shared" si="4"/>
        <v>48.946666666666665</v>
      </c>
      <c r="V17" s="3"/>
    </row>
    <row r="18" spans="1:22" ht="19.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</row>
    <row r="19" spans="1:22" ht="19.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</row>
    <row r="20" spans="1:22" ht="19.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</row>
    <row r="21" spans="1:22" ht="15" customHeight="1">
      <c r="A21" s="23" t="s">
        <v>25</v>
      </c>
      <c r="B21" s="23"/>
      <c r="C21" s="23"/>
      <c r="D21" s="23"/>
      <c r="E21" s="23"/>
      <c r="F21" s="23"/>
      <c r="G21" s="23"/>
      <c r="H21" s="23"/>
      <c r="I21" s="23"/>
      <c r="J21" s="23" t="s">
        <v>27</v>
      </c>
      <c r="K21" s="23"/>
      <c r="L21" s="23"/>
      <c r="M21" s="23"/>
      <c r="N21" s="23"/>
      <c r="O21" s="23"/>
      <c r="P21" s="18"/>
      <c r="Q21" s="18"/>
      <c r="R21" s="18"/>
      <c r="S21" s="18"/>
      <c r="T21" s="18"/>
      <c r="U21" s="18"/>
      <c r="V21" s="18"/>
    </row>
    <row r="22" spans="1:22" ht="15" customHeight="1">
      <c r="A22" s="23" t="s">
        <v>26</v>
      </c>
      <c r="B22" s="23"/>
      <c r="C22" s="23"/>
      <c r="D22" s="23"/>
      <c r="E22" s="23"/>
      <c r="F22" s="23"/>
      <c r="G22" s="23"/>
      <c r="H22" s="23"/>
      <c r="I22" s="23"/>
      <c r="J22" s="23" t="s">
        <v>28</v>
      </c>
      <c r="K22" s="23"/>
      <c r="L22" s="23"/>
      <c r="M22" s="23"/>
      <c r="N22" s="23"/>
      <c r="O22" s="23"/>
      <c r="P22" s="18"/>
      <c r="Q22" s="18"/>
      <c r="R22" s="18"/>
      <c r="S22" s="18"/>
      <c r="T22" s="18"/>
      <c r="U22" s="18"/>
      <c r="V22" s="18"/>
    </row>
  </sheetData>
  <mergeCells count="35">
    <mergeCell ref="A18:V18"/>
    <mergeCell ref="A19:V19"/>
    <mergeCell ref="A20:V20"/>
    <mergeCell ref="A21:I21"/>
    <mergeCell ref="A22:I22"/>
    <mergeCell ref="J21:O21"/>
    <mergeCell ref="J22:O22"/>
    <mergeCell ref="P21:V21"/>
    <mergeCell ref="P22:V22"/>
    <mergeCell ref="A8:V8"/>
    <mergeCell ref="A9:A10"/>
    <mergeCell ref="B9:B10"/>
    <mergeCell ref="C9:C10"/>
    <mergeCell ref="D9:H9"/>
    <mergeCell ref="J9:N9"/>
    <mergeCell ref="V9:V10"/>
    <mergeCell ref="A6:C6"/>
    <mergeCell ref="D6:Q6"/>
    <mergeCell ref="R6:V6"/>
    <mergeCell ref="A7:I7"/>
    <mergeCell ref="J7:O7"/>
    <mergeCell ref="P7:V7"/>
    <mergeCell ref="A4:B4"/>
    <mergeCell ref="C4:N4"/>
    <mergeCell ref="O4:V4"/>
    <mergeCell ref="A5:C5"/>
    <mergeCell ref="D5:Q5"/>
    <mergeCell ref="R5:V5"/>
    <mergeCell ref="A1:B3"/>
    <mergeCell ref="C1:N1"/>
    <mergeCell ref="O1:V1"/>
    <mergeCell ref="C2:N2"/>
    <mergeCell ref="O2:V2"/>
    <mergeCell ref="C3:N3"/>
    <mergeCell ref="O3:V3"/>
  </mergeCells>
  <pageMargins left="0.75" right="0.75" top="1" bottom="1" header="0.5" footer="0.5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Participants Information Management System</dc:title>
  <cp:lastModifiedBy>Asif Hussain</cp:lastModifiedBy>
  <dcterms:created xsi:type="dcterms:W3CDTF">2012-11-07T08:24:53Z</dcterms:created>
  <dcterms:modified xsi:type="dcterms:W3CDTF">2013-02-25T08:55:56Z</dcterms:modified>
</cp:coreProperties>
</file>