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S11" i="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10"/>
  <c r="S10" l="1"/>
  <c r="P25"/>
  <c r="J12"/>
  <c r="J14"/>
  <c r="J15"/>
  <c r="J25"/>
  <c r="P11" l="1"/>
  <c r="J11"/>
  <c r="P52"/>
  <c r="J52"/>
  <c r="P51"/>
  <c r="J51"/>
  <c r="P50"/>
  <c r="J50"/>
  <c r="P49"/>
  <c r="J49"/>
  <c r="P48"/>
  <c r="J48"/>
  <c r="P47"/>
  <c r="J47"/>
  <c r="P46"/>
  <c r="J46"/>
  <c r="P45"/>
  <c r="J45"/>
  <c r="P44"/>
  <c r="J44"/>
  <c r="P43"/>
  <c r="J43"/>
  <c r="P42"/>
  <c r="J42"/>
  <c r="P41"/>
  <c r="J41"/>
  <c r="P40"/>
  <c r="J40"/>
  <c r="P39"/>
  <c r="J39"/>
  <c r="P38"/>
  <c r="J38"/>
  <c r="P37"/>
  <c r="J37"/>
  <c r="P36"/>
  <c r="J36"/>
  <c r="P35"/>
  <c r="J35"/>
  <c r="P34"/>
  <c r="J34"/>
  <c r="P33"/>
  <c r="J33"/>
  <c r="P32"/>
  <c r="J32"/>
  <c r="P31"/>
  <c r="J31"/>
  <c r="P30"/>
  <c r="J30"/>
  <c r="P29"/>
  <c r="J29"/>
  <c r="P28"/>
  <c r="J28"/>
  <c r="P27"/>
  <c r="J27"/>
  <c r="P26"/>
  <c r="J26"/>
  <c r="P24"/>
  <c r="J24"/>
  <c r="P23"/>
  <c r="J23"/>
  <c r="P22"/>
  <c r="J22"/>
  <c r="P21"/>
  <c r="J21"/>
  <c r="P20"/>
  <c r="J20"/>
  <c r="P19"/>
  <c r="J19"/>
  <c r="P18"/>
  <c r="J18"/>
  <c r="P17"/>
  <c r="J17"/>
  <c r="P16"/>
  <c r="J16"/>
  <c r="P15"/>
  <c r="P14"/>
  <c r="P12"/>
</calcChain>
</file>

<file path=xl/sharedStrings.xml><?xml version="1.0" encoding="utf-8"?>
<sst xmlns="http://schemas.openxmlformats.org/spreadsheetml/2006/main" count="73" uniqueCount="72">
  <si>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</si>
  <si>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</si>
  <si>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</si>
  <si>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</si>
  <si>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</si>
  <si>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</si>
  <si>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EE416</t>
    </r>
  </si>
  <si>
    <r>
      <t>Course Title:</t>
    </r>
    <r>
      <rPr>
        <sz val="11"/>
        <color theme="1"/>
        <rFont val="Calibri"/>
        <family val="2"/>
        <scheme val="minor"/>
      </rPr>
      <t>Instrumentation and Measurements</t>
    </r>
  </si>
  <si>
    <r>
      <t>Section:</t>
    </r>
    <r>
      <rPr>
        <sz val="11"/>
        <color theme="1"/>
        <rFont val="Calibri"/>
        <family val="2"/>
        <scheme val="minor"/>
      </rPr>
      <t>E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</si>
  <si>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</si>
  <si>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</si>
  <si>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</si>
  <si>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</si>
  <si>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</si>
  <si>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</si>
  <si>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</si>
  <si>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</si>
  <si>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</si>
  <si>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</si>
  <si>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</si>
  <si>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HUSNAIN SHIBLE</t>
  </si>
  <si>
    <t>MUHAMMAD ANAS RAFIQUE</t>
  </si>
  <si>
    <t>SAMEER AQIB</t>
  </si>
  <si>
    <t>SHAHID FAROOQ</t>
  </si>
  <si>
    <t>NASIR RASHEED</t>
  </si>
  <si>
    <t>MUHAMMAD YOUSAF</t>
  </si>
  <si>
    <t>ASIF ALI</t>
  </si>
  <si>
    <t>HAMMAD JAVED ALVI</t>
  </si>
  <si>
    <t>KAMIL LIAQAT</t>
  </si>
  <si>
    <t>FAISAL IQBAL</t>
  </si>
  <si>
    <t>RAO SAEED ISLAM</t>
  </si>
  <si>
    <t>REHAN BABUR</t>
  </si>
  <si>
    <t>SANA SALEEM</t>
  </si>
  <si>
    <t>ASIM MUNIR MALIK</t>
  </si>
  <si>
    <t>JASIM MUNIR MALIK</t>
  </si>
  <si>
    <t>ANWAR UL HAQ</t>
  </si>
  <si>
    <t>MUHAMMAD BILAL TAHIR</t>
  </si>
  <si>
    <t>TAIMOOR TALAT</t>
  </si>
  <si>
    <t>MUHAMMAD AZEEM TAHIR</t>
  </si>
  <si>
    <t>ABDUL MUEEZ AJAZ</t>
  </si>
  <si>
    <t>ADEEL QAISAR</t>
  </si>
  <si>
    <t>MUHAMMAD USAMA BIN TAHIR</t>
  </si>
  <si>
    <t>MUHAMMAD USMAN ZAFAR</t>
  </si>
  <si>
    <t>MUHAMMAD ALI</t>
  </si>
  <si>
    <t>NAWAZ RAFIQUE</t>
  </si>
  <si>
    <t>SAJJAD HUSSAIN</t>
  </si>
  <si>
    <t>HAFIZ RAZA IFTIKHAR</t>
  </si>
  <si>
    <t>MUHAMMAD WAQAS GHOURI</t>
  </si>
  <si>
    <t>MURAD ELAHI</t>
  </si>
  <si>
    <t>MUHAMMAD NAEEM AKHTAR</t>
  </si>
  <si>
    <t>DANIAL ABID</t>
  </si>
  <si>
    <t>ADNAN SAJID</t>
  </si>
  <si>
    <t>HAROON AHTSHAM</t>
  </si>
  <si>
    <t>JAWWAD TARIQ</t>
  </si>
  <si>
    <t>HAFIZ MUHAMMAD USMAN</t>
  </si>
  <si>
    <t>HAFIZ WAJID AZIZ</t>
  </si>
  <si>
    <t>MUHAMMAD FAHEEM ASLAM</t>
  </si>
  <si>
    <t>SAJID ULLAH</t>
  </si>
  <si>
    <t>USAMA HAIDER</t>
  </si>
  <si>
    <t>__________________</t>
  </si>
  <si>
    <t>Resourse Person</t>
  </si>
  <si>
    <t>_____________________</t>
  </si>
  <si>
    <t>Chairman / Chairperson</t>
  </si>
  <si>
    <t>SYED HATEEM MUHAMMAD SHAH</t>
  </si>
  <si>
    <t>RANA MUHAMMAD USAMA</t>
  </si>
  <si>
    <t>Contact:____03457246911_________________</t>
  </si>
  <si>
    <t>Email:_____arif.saeed@umt.edu.pk_________________</t>
  </si>
  <si>
    <r>
      <t>Resource Person</t>
    </r>
    <r>
      <rPr>
        <sz val="11"/>
        <color theme="1"/>
        <rFont val="Calibri"/>
        <family val="2"/>
        <scheme val="minor"/>
      </rPr>
      <t>:______</t>
    </r>
    <r>
      <rPr>
        <b/>
        <sz val="11"/>
        <color theme="1"/>
        <rFont val="Calibri"/>
        <family val="2"/>
        <scheme val="minor"/>
      </rPr>
      <t>Muhammad Arif Saeed__</t>
    </r>
    <r>
      <rPr>
        <sz val="11"/>
        <color theme="1"/>
        <rFont val="Calibri"/>
        <family val="2"/>
        <scheme val="minor"/>
      </rPr>
      <t>______________________</t>
    </r>
  </si>
  <si>
    <t>Lab Marks</t>
  </si>
  <si>
    <t>UMAIR RIAZ</t>
  </si>
  <si>
    <t>Q=12%</t>
  </si>
  <si>
    <t>A=8%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</si>
</sst>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12" xfId="0" applyFont="1" applyBorder="1" applyAlignment="1">
      <alignment wrapText="1"/>
    </xf>
    <xf numFmtId="164" fontId="18" fillId="0" borderId="18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164" fontId="18" fillId="0" borderId="19" xfId="0" applyNumberFormat="1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>
      <alignment wrapText="1"/>
    </xf>
    <xf numFmtId="164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16" fillId="0" borderId="11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showGridLines="0" tabSelected="1" topLeftCell="D23" workbookViewId="0">
      <selection activeCell="Q27" sqref="Q27"/>
    </sheetView>
  </sheetViews>
  <sheetFormatPr defaultRowHeight="15"/>
  <cols>
    <col min="1" max="1" width="5.140625" bestFit="1" customWidth="1"/>
    <col min="2" max="2" width="10.5703125" bestFit="1" customWidth="1"/>
    <col min="3" max="3" width="31.7109375" customWidth="1"/>
    <col min="4" max="4" width="6.28515625" customWidth="1"/>
    <col min="5" max="5" width="5.28515625" customWidth="1"/>
    <col min="6" max="6" width="5.85546875" customWidth="1"/>
    <col min="7" max="7" width="5.28515625" customWidth="1"/>
    <col min="8" max="8" width="4.85546875" customWidth="1"/>
    <col min="9" max="9" width="6.140625" customWidth="1"/>
    <col min="10" max="10" width="6.5703125" bestFit="1" customWidth="1"/>
    <col min="11" max="11" width="6.5703125" customWidth="1"/>
    <col min="12" max="12" width="6.140625" customWidth="1"/>
    <col min="13" max="13" width="4.42578125" customWidth="1"/>
    <col min="14" max="14" width="4.5703125" customWidth="1"/>
    <col min="15" max="15" width="4.28515625" customWidth="1"/>
    <col min="16" max="16" width="5.42578125" bestFit="1" customWidth="1"/>
    <col min="17" max="17" width="5.42578125" customWidth="1"/>
    <col min="18" max="18" width="5.5703125" bestFit="1" customWidth="1"/>
    <col min="19" max="19" width="9.28515625" bestFit="1" customWidth="1"/>
    <col min="20" max="20" width="9.28515625" customWidth="1"/>
    <col min="21" max="21" width="5.5703125" bestFit="1" customWidth="1"/>
    <col min="22" max="23" width="6.42578125" bestFit="1" customWidth="1"/>
  </cols>
  <sheetData>
    <row r="1" spans="1:23" ht="22.5" customHeight="1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 t="s">
        <v>1</v>
      </c>
      <c r="Q1" s="20"/>
      <c r="R1" s="20"/>
      <c r="S1" s="20"/>
      <c r="T1" s="20"/>
      <c r="U1" s="20"/>
      <c r="V1" s="20"/>
      <c r="W1" s="20"/>
    </row>
    <row r="2" spans="1:23" ht="17.25" customHeight="1">
      <c r="A2" s="18"/>
      <c r="B2" s="18"/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 t="s">
        <v>3</v>
      </c>
      <c r="Q2" s="20"/>
      <c r="R2" s="20"/>
      <c r="S2" s="20"/>
      <c r="T2" s="20"/>
      <c r="U2" s="20"/>
      <c r="V2" s="20"/>
      <c r="W2" s="20"/>
    </row>
    <row r="3" spans="1:23" ht="19.5" customHeight="1">
      <c r="A3" s="18"/>
      <c r="B3" s="18"/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 t="s">
        <v>5</v>
      </c>
      <c r="Q3" s="20"/>
      <c r="R3" s="20"/>
      <c r="S3" s="20"/>
      <c r="T3" s="20"/>
      <c r="U3" s="20"/>
      <c r="V3" s="20"/>
      <c r="W3" s="20"/>
    </row>
    <row r="4" spans="1:23" ht="24.75" customHeight="1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8"/>
      <c r="Q4" s="18"/>
      <c r="R4" s="18"/>
      <c r="S4" s="18"/>
      <c r="T4" s="18"/>
      <c r="U4" s="18"/>
      <c r="V4" s="18"/>
      <c r="W4" s="18"/>
    </row>
    <row r="5" spans="1:23">
      <c r="A5" s="22" t="s">
        <v>6</v>
      </c>
      <c r="B5" s="22"/>
      <c r="C5" s="22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7"/>
      <c r="U5" s="20" t="s">
        <v>8</v>
      </c>
      <c r="V5" s="20"/>
      <c r="W5" s="20"/>
    </row>
    <row r="6" spans="1:2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8"/>
      <c r="U6" s="18"/>
      <c r="V6" s="18"/>
      <c r="W6" s="18"/>
    </row>
    <row r="7" spans="1:23">
      <c r="A7" s="22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7"/>
      <c r="L7" s="22" t="s">
        <v>65</v>
      </c>
      <c r="M7" s="22"/>
      <c r="N7" s="22"/>
      <c r="O7" s="22"/>
      <c r="P7" s="22"/>
      <c r="Q7" s="7"/>
      <c r="R7" s="22" t="s">
        <v>66</v>
      </c>
      <c r="S7" s="22"/>
      <c r="T7" s="22"/>
      <c r="U7" s="22"/>
      <c r="V7" s="22"/>
      <c r="W7" s="22"/>
    </row>
    <row r="8" spans="1:2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36.75" customHeight="1">
      <c r="A9" s="25" t="s">
        <v>9</v>
      </c>
      <c r="B9" s="25" t="s">
        <v>10</v>
      </c>
      <c r="C9" s="25" t="s">
        <v>11</v>
      </c>
      <c r="D9" s="27" t="s">
        <v>12</v>
      </c>
      <c r="E9" s="28"/>
      <c r="F9" s="28"/>
      <c r="G9" s="28"/>
      <c r="H9" s="28"/>
      <c r="I9" s="29"/>
      <c r="J9" s="2" t="s">
        <v>13</v>
      </c>
      <c r="K9" s="14" t="s">
        <v>70</v>
      </c>
      <c r="L9" s="27" t="s">
        <v>14</v>
      </c>
      <c r="M9" s="28"/>
      <c r="N9" s="28"/>
      <c r="O9" s="28"/>
      <c r="P9" s="2" t="s">
        <v>13</v>
      </c>
      <c r="Q9" s="17" t="s">
        <v>71</v>
      </c>
      <c r="R9" s="2" t="s">
        <v>15</v>
      </c>
      <c r="S9" s="2" t="s">
        <v>16</v>
      </c>
      <c r="T9" s="2" t="s">
        <v>68</v>
      </c>
      <c r="U9" s="2" t="s">
        <v>17</v>
      </c>
      <c r="V9" s="2" t="s">
        <v>18</v>
      </c>
      <c r="W9" s="25" t="s">
        <v>19</v>
      </c>
    </row>
    <row r="10" spans="1:23">
      <c r="A10" s="26"/>
      <c r="B10" s="26"/>
      <c r="C10" s="26"/>
      <c r="D10" s="1">
        <v>10</v>
      </c>
      <c r="E10" s="1">
        <v>10</v>
      </c>
      <c r="F10" s="1">
        <v>25</v>
      </c>
      <c r="G10" s="1">
        <v>30</v>
      </c>
      <c r="H10" s="1">
        <v>8</v>
      </c>
      <c r="I10" s="1">
        <v>20</v>
      </c>
      <c r="J10" s="10">
        <v>103</v>
      </c>
      <c r="K10" s="15">
        <f>(12/103)*J10</f>
        <v>12</v>
      </c>
      <c r="L10" s="12">
        <v>40</v>
      </c>
      <c r="M10" s="1">
        <v>5</v>
      </c>
      <c r="N10" s="1">
        <v>5</v>
      </c>
      <c r="O10" s="1">
        <v>10</v>
      </c>
      <c r="P10" s="11">
        <v>60</v>
      </c>
      <c r="Q10" s="16">
        <f>(8/60)*P10</f>
        <v>8</v>
      </c>
      <c r="R10" s="12">
        <v>20</v>
      </c>
      <c r="S10" s="9">
        <f>R10+Q10+K10</f>
        <v>40</v>
      </c>
      <c r="T10" s="1">
        <v>20</v>
      </c>
      <c r="U10" s="1"/>
      <c r="V10" s="1"/>
      <c r="W10" s="26"/>
    </row>
    <row r="11" spans="1:23">
      <c r="A11" s="3">
        <v>1</v>
      </c>
      <c r="B11" s="4">
        <v>71020127</v>
      </c>
      <c r="C11" s="4" t="s">
        <v>63</v>
      </c>
      <c r="D11" s="6">
        <v>0</v>
      </c>
      <c r="E11" s="6">
        <v>0</v>
      </c>
      <c r="F11" s="6">
        <v>0</v>
      </c>
      <c r="G11" s="6">
        <v>0</v>
      </c>
      <c r="H11" s="6">
        <v>6</v>
      </c>
      <c r="I11" s="1">
        <v>12</v>
      </c>
      <c r="J11" s="11">
        <f t="shared" ref="J11:J52" si="0">SUM($D11:$I11)</f>
        <v>18</v>
      </c>
      <c r="K11" s="15">
        <f t="shared" ref="K11:K52" si="1">(12/103)*J11</f>
        <v>2.0970873786407767</v>
      </c>
      <c r="L11" s="13">
        <v>0</v>
      </c>
      <c r="M11" s="6">
        <v>0</v>
      </c>
      <c r="N11" s="1">
        <v>4</v>
      </c>
      <c r="O11" s="1">
        <v>4</v>
      </c>
      <c r="P11" s="11">
        <f t="shared" ref="P11:P52" si="2">SUM($L11:$O11)</f>
        <v>8</v>
      </c>
      <c r="Q11" s="16">
        <f t="shared" ref="Q11:Q52" si="3">(8/60)*P11</f>
        <v>1.0666666666666667</v>
      </c>
      <c r="R11" s="13">
        <v>10.5</v>
      </c>
      <c r="S11" s="9">
        <f t="shared" ref="S11:S52" si="4">R11+Q11+K11</f>
        <v>13.663754045307442</v>
      </c>
      <c r="T11" s="1"/>
      <c r="U11" s="1"/>
      <c r="V11" s="1"/>
      <c r="W11" s="5"/>
    </row>
    <row r="12" spans="1:23">
      <c r="A12" s="3">
        <v>2</v>
      </c>
      <c r="B12" s="4">
        <v>71020196</v>
      </c>
      <c r="C12" s="4" t="s">
        <v>20</v>
      </c>
      <c r="D12" s="6">
        <v>4</v>
      </c>
      <c r="E12" s="6">
        <v>0</v>
      </c>
      <c r="F12" s="6">
        <v>2</v>
      </c>
      <c r="G12" s="6">
        <v>0</v>
      </c>
      <c r="H12" s="6">
        <v>2</v>
      </c>
      <c r="I12" s="1">
        <v>0</v>
      </c>
      <c r="J12" s="11">
        <f t="shared" si="0"/>
        <v>8</v>
      </c>
      <c r="K12" s="15">
        <f t="shared" si="1"/>
        <v>0.93203883495145634</v>
      </c>
      <c r="L12" s="13">
        <v>0</v>
      </c>
      <c r="M12" s="6">
        <v>0</v>
      </c>
      <c r="N12" s="1">
        <v>0</v>
      </c>
      <c r="O12" s="1">
        <v>0</v>
      </c>
      <c r="P12" s="11">
        <f t="shared" si="2"/>
        <v>0</v>
      </c>
      <c r="Q12" s="16">
        <f t="shared" si="3"/>
        <v>0</v>
      </c>
      <c r="R12" s="13">
        <v>4</v>
      </c>
      <c r="S12" s="9">
        <f t="shared" si="4"/>
        <v>4.9320388349514559</v>
      </c>
      <c r="T12" s="1"/>
      <c r="U12" s="1"/>
      <c r="V12" s="9"/>
      <c r="W12" s="1"/>
    </row>
    <row r="13" spans="1:23" ht="15" customHeight="1">
      <c r="A13" s="3">
        <v>3</v>
      </c>
      <c r="B13" s="4">
        <v>71020223</v>
      </c>
      <c r="C13" s="4" t="s">
        <v>69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">
        <v>0</v>
      </c>
      <c r="J13" s="11">
        <v>0</v>
      </c>
      <c r="K13" s="15">
        <f t="shared" si="1"/>
        <v>0</v>
      </c>
      <c r="L13" s="13">
        <v>0</v>
      </c>
      <c r="M13" s="6">
        <v>0</v>
      </c>
      <c r="N13" s="1">
        <v>0</v>
      </c>
      <c r="O13" s="1">
        <v>0</v>
      </c>
      <c r="P13" s="11">
        <v>0</v>
      </c>
      <c r="Q13" s="16">
        <f t="shared" si="3"/>
        <v>0</v>
      </c>
      <c r="R13" s="13"/>
      <c r="S13" s="9">
        <f t="shared" si="4"/>
        <v>0</v>
      </c>
      <c r="T13" s="1"/>
      <c r="U13" s="1"/>
      <c r="V13" s="9"/>
      <c r="W13" s="1"/>
    </row>
    <row r="14" spans="1:23">
      <c r="A14" s="3">
        <v>4</v>
      </c>
      <c r="B14" s="4">
        <v>81120040</v>
      </c>
      <c r="C14" s="4" t="s">
        <v>21</v>
      </c>
      <c r="D14" s="6">
        <v>3</v>
      </c>
      <c r="E14" s="6">
        <v>1.5</v>
      </c>
      <c r="F14" s="6">
        <v>0</v>
      </c>
      <c r="G14" s="6">
        <v>2</v>
      </c>
      <c r="H14" s="6">
        <v>2</v>
      </c>
      <c r="I14" s="1">
        <v>11</v>
      </c>
      <c r="J14" s="11">
        <f t="shared" si="0"/>
        <v>19.5</v>
      </c>
      <c r="K14" s="15">
        <f t="shared" si="1"/>
        <v>2.2718446601941746</v>
      </c>
      <c r="L14" s="13">
        <v>34</v>
      </c>
      <c r="M14" s="6">
        <v>5</v>
      </c>
      <c r="N14" s="1">
        <v>5</v>
      </c>
      <c r="O14" s="1">
        <v>0</v>
      </c>
      <c r="P14" s="11">
        <f t="shared" si="2"/>
        <v>44</v>
      </c>
      <c r="Q14" s="16">
        <f t="shared" si="3"/>
        <v>5.8666666666666663</v>
      </c>
      <c r="R14" s="13">
        <v>2.5</v>
      </c>
      <c r="S14" s="9">
        <f t="shared" si="4"/>
        <v>10.638511326860842</v>
      </c>
      <c r="T14" s="1"/>
      <c r="U14" s="1"/>
      <c r="V14" s="1"/>
      <c r="W14" s="1"/>
    </row>
    <row r="15" spans="1:23">
      <c r="A15" s="3">
        <v>5</v>
      </c>
      <c r="B15" s="4">
        <v>81120057</v>
      </c>
      <c r="C15" s="4" t="s">
        <v>22</v>
      </c>
      <c r="D15" s="6">
        <v>9.5</v>
      </c>
      <c r="E15" s="6">
        <v>8.5</v>
      </c>
      <c r="F15" s="6">
        <v>18</v>
      </c>
      <c r="G15" s="6">
        <v>20</v>
      </c>
      <c r="H15" s="6">
        <v>6</v>
      </c>
      <c r="I15" s="1">
        <v>8</v>
      </c>
      <c r="J15" s="11">
        <f t="shared" si="0"/>
        <v>70</v>
      </c>
      <c r="K15" s="15">
        <f t="shared" si="1"/>
        <v>8.1553398058252426</v>
      </c>
      <c r="L15" s="13">
        <v>37</v>
      </c>
      <c r="M15" s="6">
        <v>4</v>
      </c>
      <c r="N15" s="1">
        <v>5</v>
      </c>
      <c r="O15" s="1">
        <v>0</v>
      </c>
      <c r="P15" s="11">
        <f t="shared" si="2"/>
        <v>46</v>
      </c>
      <c r="Q15" s="16">
        <f t="shared" si="3"/>
        <v>6.1333333333333329</v>
      </c>
      <c r="R15" s="13">
        <v>12.5</v>
      </c>
      <c r="S15" s="9">
        <f t="shared" si="4"/>
        <v>26.788673139158576</v>
      </c>
      <c r="T15" s="1"/>
      <c r="U15" s="1"/>
      <c r="V15" s="1"/>
      <c r="W15" s="1"/>
    </row>
    <row r="16" spans="1:23">
      <c r="A16" s="3">
        <v>6</v>
      </c>
      <c r="B16" s="4">
        <v>81220033</v>
      </c>
      <c r="C16" s="4" t="s">
        <v>23</v>
      </c>
      <c r="D16" s="6">
        <v>3</v>
      </c>
      <c r="E16" s="6">
        <v>0</v>
      </c>
      <c r="F16" s="6">
        <v>22</v>
      </c>
      <c r="G16" s="6">
        <v>15</v>
      </c>
      <c r="H16" s="6">
        <v>8</v>
      </c>
      <c r="I16" s="1">
        <v>10</v>
      </c>
      <c r="J16" s="11">
        <f t="shared" si="0"/>
        <v>58</v>
      </c>
      <c r="K16" s="15">
        <f t="shared" si="1"/>
        <v>6.7572815533980588</v>
      </c>
      <c r="L16" s="13">
        <v>34</v>
      </c>
      <c r="M16" s="6">
        <v>5</v>
      </c>
      <c r="N16" s="1">
        <v>5</v>
      </c>
      <c r="O16" s="1">
        <v>6</v>
      </c>
      <c r="P16" s="11">
        <f t="shared" si="2"/>
        <v>50</v>
      </c>
      <c r="Q16" s="16">
        <f t="shared" si="3"/>
        <v>6.666666666666667</v>
      </c>
      <c r="R16" s="13">
        <v>10</v>
      </c>
      <c r="S16" s="9">
        <f t="shared" si="4"/>
        <v>23.423948220064727</v>
      </c>
      <c r="T16" s="1"/>
      <c r="U16" s="1"/>
      <c r="V16" s="1"/>
      <c r="W16" s="1"/>
    </row>
    <row r="17" spans="1:23">
      <c r="A17" s="3">
        <v>7</v>
      </c>
      <c r="B17" s="4">
        <v>81220067</v>
      </c>
      <c r="C17" s="4" t="s">
        <v>24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">
        <v>0</v>
      </c>
      <c r="J17" s="11">
        <f t="shared" si="0"/>
        <v>0</v>
      </c>
      <c r="K17" s="15">
        <f t="shared" si="1"/>
        <v>0</v>
      </c>
      <c r="L17" s="13">
        <v>0</v>
      </c>
      <c r="M17" s="6">
        <v>0</v>
      </c>
      <c r="N17" s="1">
        <v>0</v>
      </c>
      <c r="O17" s="1">
        <v>0</v>
      </c>
      <c r="P17" s="11">
        <f t="shared" si="2"/>
        <v>0</v>
      </c>
      <c r="Q17" s="16">
        <f t="shared" si="3"/>
        <v>0</v>
      </c>
      <c r="R17" s="13">
        <v>0</v>
      </c>
      <c r="S17" s="9">
        <f t="shared" si="4"/>
        <v>0</v>
      </c>
      <c r="T17" s="1"/>
      <c r="U17" s="1"/>
      <c r="V17" s="9"/>
      <c r="W17" s="1"/>
    </row>
    <row r="18" spans="1:23">
      <c r="A18" s="3">
        <v>8</v>
      </c>
      <c r="B18" s="4">
        <v>81220086</v>
      </c>
      <c r="C18" s="4" t="s">
        <v>25</v>
      </c>
      <c r="D18" s="6">
        <v>2</v>
      </c>
      <c r="E18" s="6">
        <v>0</v>
      </c>
      <c r="F18" s="6">
        <v>19</v>
      </c>
      <c r="G18" s="6">
        <v>1</v>
      </c>
      <c r="H18" s="6">
        <v>0</v>
      </c>
      <c r="I18" s="1">
        <v>0</v>
      </c>
      <c r="J18" s="11">
        <f t="shared" si="0"/>
        <v>22</v>
      </c>
      <c r="K18" s="15">
        <f t="shared" si="1"/>
        <v>2.563106796116505</v>
      </c>
      <c r="L18" s="13">
        <v>36</v>
      </c>
      <c r="M18" s="6">
        <v>0</v>
      </c>
      <c r="N18" s="1">
        <v>0</v>
      </c>
      <c r="O18" s="1">
        <v>0</v>
      </c>
      <c r="P18" s="11">
        <f t="shared" si="2"/>
        <v>36</v>
      </c>
      <c r="Q18" s="16">
        <f t="shared" si="3"/>
        <v>4.8</v>
      </c>
      <c r="R18" s="13">
        <v>4.75</v>
      </c>
      <c r="S18" s="9">
        <f t="shared" si="4"/>
        <v>12.113106796116506</v>
      </c>
      <c r="T18" s="1"/>
      <c r="U18" s="1"/>
      <c r="V18" s="1"/>
      <c r="W18" s="1"/>
    </row>
    <row r="19" spans="1:23">
      <c r="A19" s="3">
        <v>9</v>
      </c>
      <c r="B19" s="4">
        <v>81220100</v>
      </c>
      <c r="C19" s="4" t="s">
        <v>26</v>
      </c>
      <c r="D19" s="6">
        <v>10</v>
      </c>
      <c r="E19" s="6">
        <v>8</v>
      </c>
      <c r="F19" s="6">
        <v>6</v>
      </c>
      <c r="G19" s="6">
        <v>20</v>
      </c>
      <c r="H19" s="6">
        <v>2</v>
      </c>
      <c r="I19" s="1">
        <v>2</v>
      </c>
      <c r="J19" s="11">
        <f t="shared" si="0"/>
        <v>48</v>
      </c>
      <c r="K19" s="15">
        <f t="shared" si="1"/>
        <v>5.592233009708738</v>
      </c>
      <c r="L19" s="13">
        <v>35</v>
      </c>
      <c r="M19" s="6">
        <v>5</v>
      </c>
      <c r="N19" s="1">
        <v>4</v>
      </c>
      <c r="O19" s="1">
        <v>7</v>
      </c>
      <c r="P19" s="11">
        <f t="shared" si="2"/>
        <v>51</v>
      </c>
      <c r="Q19" s="16">
        <f t="shared" si="3"/>
        <v>6.8</v>
      </c>
      <c r="R19" s="13">
        <v>10</v>
      </c>
      <c r="S19" s="9">
        <f t="shared" si="4"/>
        <v>22.39223300970874</v>
      </c>
      <c r="T19" s="1"/>
      <c r="U19" s="1"/>
      <c r="V19" s="1"/>
      <c r="W19" s="1"/>
    </row>
    <row r="20" spans="1:23">
      <c r="A20" s="3">
        <v>10</v>
      </c>
      <c r="B20" s="4">
        <v>81220101</v>
      </c>
      <c r="C20" s="4" t="s">
        <v>27</v>
      </c>
      <c r="D20" s="6">
        <v>8</v>
      </c>
      <c r="E20" s="6">
        <v>0</v>
      </c>
      <c r="F20" s="6">
        <v>6</v>
      </c>
      <c r="G20" s="6">
        <v>0</v>
      </c>
      <c r="H20" s="6">
        <v>0</v>
      </c>
      <c r="I20" s="1">
        <v>0</v>
      </c>
      <c r="J20" s="11">
        <f t="shared" si="0"/>
        <v>14</v>
      </c>
      <c r="K20" s="15">
        <f t="shared" si="1"/>
        <v>1.6310679611650487</v>
      </c>
      <c r="L20" s="13">
        <v>35</v>
      </c>
      <c r="M20" s="6">
        <v>4</v>
      </c>
      <c r="N20" s="1">
        <v>0</v>
      </c>
      <c r="O20" s="1">
        <v>0</v>
      </c>
      <c r="P20" s="11">
        <f t="shared" si="2"/>
        <v>39</v>
      </c>
      <c r="Q20" s="16">
        <f t="shared" si="3"/>
        <v>5.2</v>
      </c>
      <c r="R20" s="13">
        <v>7</v>
      </c>
      <c r="S20" s="9">
        <f t="shared" si="4"/>
        <v>13.831067961165047</v>
      </c>
      <c r="T20" s="1"/>
      <c r="U20" s="1"/>
      <c r="V20" s="1"/>
      <c r="W20" s="1"/>
    </row>
    <row r="21" spans="1:23">
      <c r="A21" s="3">
        <v>11</v>
      </c>
      <c r="B21" s="4">
        <v>81220171</v>
      </c>
      <c r="C21" s="4" t="s">
        <v>28</v>
      </c>
      <c r="D21" s="6">
        <v>6</v>
      </c>
      <c r="E21" s="6">
        <v>0</v>
      </c>
      <c r="F21" s="6">
        <v>8</v>
      </c>
      <c r="G21" s="6">
        <v>13</v>
      </c>
      <c r="H21" s="6">
        <v>6</v>
      </c>
      <c r="I21" s="1">
        <v>0</v>
      </c>
      <c r="J21" s="11">
        <f t="shared" si="0"/>
        <v>33</v>
      </c>
      <c r="K21" s="15">
        <f t="shared" si="1"/>
        <v>3.8446601941747574</v>
      </c>
      <c r="L21" s="13">
        <v>0</v>
      </c>
      <c r="M21" s="6">
        <v>3</v>
      </c>
      <c r="N21" s="1">
        <v>5</v>
      </c>
      <c r="O21" s="1">
        <v>6</v>
      </c>
      <c r="P21" s="11">
        <f t="shared" si="2"/>
        <v>14</v>
      </c>
      <c r="Q21" s="16">
        <f t="shared" si="3"/>
        <v>1.8666666666666667</v>
      </c>
      <c r="R21" s="13">
        <v>9.25</v>
      </c>
      <c r="S21" s="9">
        <f t="shared" si="4"/>
        <v>14.961326860841424</v>
      </c>
      <c r="T21" s="1"/>
      <c r="U21" s="1"/>
      <c r="V21" s="1"/>
      <c r="W21" s="1"/>
    </row>
    <row r="22" spans="1:23">
      <c r="A22" s="3">
        <v>12</v>
      </c>
      <c r="B22" s="4">
        <v>81220213</v>
      </c>
      <c r="C22" s="4" t="s">
        <v>29</v>
      </c>
      <c r="D22" s="6">
        <v>0</v>
      </c>
      <c r="E22" s="6">
        <v>0</v>
      </c>
      <c r="F22" s="6">
        <v>0</v>
      </c>
      <c r="G22" s="6">
        <v>14</v>
      </c>
      <c r="H22" s="6">
        <v>4</v>
      </c>
      <c r="I22" s="1">
        <v>9</v>
      </c>
      <c r="J22" s="11">
        <f t="shared" si="0"/>
        <v>27</v>
      </c>
      <c r="K22" s="15">
        <f t="shared" si="1"/>
        <v>3.145631067961165</v>
      </c>
      <c r="L22" s="13">
        <v>0</v>
      </c>
      <c r="M22" s="6">
        <v>0</v>
      </c>
      <c r="N22" s="1">
        <v>5</v>
      </c>
      <c r="O22" s="1">
        <v>0</v>
      </c>
      <c r="P22" s="11">
        <f t="shared" si="2"/>
        <v>5</v>
      </c>
      <c r="Q22" s="16">
        <f t="shared" si="3"/>
        <v>0.66666666666666663</v>
      </c>
      <c r="R22" s="13">
        <v>11.25</v>
      </c>
      <c r="S22" s="9">
        <f t="shared" si="4"/>
        <v>15.062297734627832</v>
      </c>
      <c r="T22" s="1"/>
      <c r="U22" s="1"/>
      <c r="V22" s="1"/>
      <c r="W22" s="1"/>
    </row>
    <row r="23" spans="1:23">
      <c r="A23" s="3">
        <v>13</v>
      </c>
      <c r="B23" s="4">
        <v>91320017</v>
      </c>
      <c r="C23" s="4" t="s">
        <v>30</v>
      </c>
      <c r="D23" s="6">
        <v>10</v>
      </c>
      <c r="E23" s="6">
        <v>0.5</v>
      </c>
      <c r="F23" s="6">
        <v>7</v>
      </c>
      <c r="G23" s="6">
        <v>11</v>
      </c>
      <c r="H23" s="6">
        <v>3</v>
      </c>
      <c r="I23" s="1">
        <v>0</v>
      </c>
      <c r="J23" s="11">
        <f t="shared" si="0"/>
        <v>31.5</v>
      </c>
      <c r="K23" s="15">
        <f t="shared" si="1"/>
        <v>3.6699029126213594</v>
      </c>
      <c r="L23" s="13">
        <v>34</v>
      </c>
      <c r="M23" s="6">
        <v>3.5</v>
      </c>
      <c r="N23" s="1">
        <v>1</v>
      </c>
      <c r="O23" s="1">
        <v>5</v>
      </c>
      <c r="P23" s="11">
        <f t="shared" si="2"/>
        <v>43.5</v>
      </c>
      <c r="Q23" s="16">
        <f t="shared" si="3"/>
        <v>5.8</v>
      </c>
      <c r="R23" s="13">
        <v>4.5</v>
      </c>
      <c r="S23" s="9">
        <f t="shared" si="4"/>
        <v>13.969902912621361</v>
      </c>
      <c r="T23" s="1"/>
      <c r="U23" s="1"/>
      <c r="V23" s="1"/>
      <c r="W23" s="1"/>
    </row>
    <row r="24" spans="1:23">
      <c r="A24" s="3">
        <v>14</v>
      </c>
      <c r="B24" s="4">
        <v>91320025</v>
      </c>
      <c r="C24" s="4" t="s">
        <v>31</v>
      </c>
      <c r="D24" s="6">
        <v>0</v>
      </c>
      <c r="E24" s="6">
        <v>0</v>
      </c>
      <c r="F24" s="6">
        <v>5</v>
      </c>
      <c r="G24" s="6">
        <v>8</v>
      </c>
      <c r="H24" s="6">
        <v>0</v>
      </c>
      <c r="I24" s="1">
        <v>0</v>
      </c>
      <c r="J24" s="11">
        <f t="shared" si="0"/>
        <v>13</v>
      </c>
      <c r="K24" s="15">
        <f t="shared" si="1"/>
        <v>1.5145631067961165</v>
      </c>
      <c r="L24" s="13">
        <v>0</v>
      </c>
      <c r="M24" s="6">
        <v>4</v>
      </c>
      <c r="N24" s="1">
        <v>4</v>
      </c>
      <c r="O24" s="1">
        <v>9</v>
      </c>
      <c r="P24" s="11">
        <f t="shared" si="2"/>
        <v>17</v>
      </c>
      <c r="Q24" s="16">
        <f t="shared" si="3"/>
        <v>2.2666666666666666</v>
      </c>
      <c r="R24" s="13">
        <v>8.25</v>
      </c>
      <c r="S24" s="9">
        <f t="shared" si="4"/>
        <v>12.031229773462782</v>
      </c>
      <c r="T24" s="1"/>
      <c r="U24" s="1"/>
      <c r="V24" s="1"/>
      <c r="W24" s="1"/>
    </row>
    <row r="25" spans="1:23">
      <c r="A25" s="3">
        <v>15</v>
      </c>
      <c r="B25" s="4">
        <v>91320040</v>
      </c>
      <c r="C25" s="4" t="s">
        <v>64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">
        <v>0</v>
      </c>
      <c r="J25" s="11">
        <f t="shared" si="0"/>
        <v>0</v>
      </c>
      <c r="K25" s="15">
        <f t="shared" si="1"/>
        <v>0</v>
      </c>
      <c r="L25" s="13">
        <v>0</v>
      </c>
      <c r="M25" s="6">
        <v>0</v>
      </c>
      <c r="N25" s="1">
        <v>0</v>
      </c>
      <c r="O25" s="1">
        <v>0</v>
      </c>
      <c r="P25" s="11">
        <f t="shared" si="2"/>
        <v>0</v>
      </c>
      <c r="Q25" s="16">
        <f t="shared" si="3"/>
        <v>0</v>
      </c>
      <c r="R25" s="13">
        <v>10</v>
      </c>
      <c r="S25" s="9">
        <f t="shared" si="4"/>
        <v>10</v>
      </c>
      <c r="T25" s="1"/>
      <c r="U25" s="1"/>
      <c r="V25" s="1"/>
      <c r="W25" s="1"/>
    </row>
    <row r="26" spans="1:23">
      <c r="A26" s="3">
        <v>16</v>
      </c>
      <c r="B26" s="4">
        <v>91320044</v>
      </c>
      <c r="C26" s="4" t="s">
        <v>32</v>
      </c>
      <c r="D26" s="6">
        <v>3</v>
      </c>
      <c r="E26" s="6">
        <v>4</v>
      </c>
      <c r="F26" s="6">
        <v>11</v>
      </c>
      <c r="G26" s="6">
        <v>0</v>
      </c>
      <c r="H26" s="6">
        <v>3.5</v>
      </c>
      <c r="I26" s="1">
        <v>0</v>
      </c>
      <c r="J26" s="11">
        <f t="shared" si="0"/>
        <v>21.5</v>
      </c>
      <c r="K26" s="15">
        <f t="shared" si="1"/>
        <v>2.5048543689320391</v>
      </c>
      <c r="L26" s="13">
        <v>35</v>
      </c>
      <c r="M26" s="6">
        <v>5</v>
      </c>
      <c r="N26" s="1">
        <v>4</v>
      </c>
      <c r="O26" s="1">
        <v>4</v>
      </c>
      <c r="P26" s="11">
        <f t="shared" si="2"/>
        <v>48</v>
      </c>
      <c r="Q26" s="16">
        <f t="shared" si="3"/>
        <v>6.4</v>
      </c>
      <c r="R26" s="13">
        <v>9</v>
      </c>
      <c r="S26" s="9">
        <f t="shared" si="4"/>
        <v>17.904854368932039</v>
      </c>
      <c r="T26" s="1"/>
      <c r="U26" s="1"/>
      <c r="V26" s="1"/>
      <c r="W26" s="1"/>
    </row>
    <row r="27" spans="1:23">
      <c r="A27" s="3">
        <v>17</v>
      </c>
      <c r="B27" s="4">
        <v>91320063</v>
      </c>
      <c r="C27" s="4" t="s">
        <v>33</v>
      </c>
      <c r="D27" s="6">
        <v>8</v>
      </c>
      <c r="E27" s="6">
        <v>4</v>
      </c>
      <c r="F27" s="6">
        <v>0</v>
      </c>
      <c r="G27" s="6">
        <v>0</v>
      </c>
      <c r="H27" s="6">
        <v>0</v>
      </c>
      <c r="I27" s="1">
        <v>17</v>
      </c>
      <c r="J27" s="11">
        <f t="shared" si="0"/>
        <v>29</v>
      </c>
      <c r="K27" s="15">
        <f t="shared" si="1"/>
        <v>3.3786407766990294</v>
      </c>
      <c r="L27" s="13">
        <v>36</v>
      </c>
      <c r="M27" s="6">
        <v>4</v>
      </c>
      <c r="N27" s="1">
        <v>4</v>
      </c>
      <c r="O27" s="1">
        <v>1</v>
      </c>
      <c r="P27" s="11">
        <f t="shared" si="2"/>
        <v>45</v>
      </c>
      <c r="Q27" s="16">
        <f t="shared" si="3"/>
        <v>6</v>
      </c>
      <c r="R27" s="13">
        <v>6.25</v>
      </c>
      <c r="S27" s="9">
        <f t="shared" si="4"/>
        <v>15.628640776699029</v>
      </c>
      <c r="T27" s="1"/>
      <c r="U27" s="1"/>
      <c r="V27" s="1"/>
      <c r="W27" s="1"/>
    </row>
    <row r="28" spans="1:23">
      <c r="A28" s="3">
        <v>18</v>
      </c>
      <c r="B28" s="4">
        <v>91320064</v>
      </c>
      <c r="C28" s="4" t="s">
        <v>34</v>
      </c>
      <c r="D28" s="6">
        <v>0</v>
      </c>
      <c r="E28" s="6">
        <v>1</v>
      </c>
      <c r="F28" s="6">
        <v>0</v>
      </c>
      <c r="G28" s="6">
        <v>0</v>
      </c>
      <c r="H28" s="6">
        <v>1.5</v>
      </c>
      <c r="I28" s="1">
        <v>13</v>
      </c>
      <c r="J28" s="11">
        <f t="shared" si="0"/>
        <v>15.5</v>
      </c>
      <c r="K28" s="15">
        <f t="shared" si="1"/>
        <v>1.8058252427184467</v>
      </c>
      <c r="L28" s="13">
        <v>36</v>
      </c>
      <c r="M28" s="6">
        <v>4</v>
      </c>
      <c r="N28" s="1">
        <v>0</v>
      </c>
      <c r="O28" s="1">
        <v>1</v>
      </c>
      <c r="P28" s="11">
        <f t="shared" si="2"/>
        <v>41</v>
      </c>
      <c r="Q28" s="16">
        <f t="shared" si="3"/>
        <v>5.4666666666666668</v>
      </c>
      <c r="R28" s="13">
        <v>9.75</v>
      </c>
      <c r="S28" s="9">
        <f t="shared" si="4"/>
        <v>17.022491909385113</v>
      </c>
      <c r="T28" s="1"/>
      <c r="U28" s="1"/>
      <c r="V28" s="1"/>
      <c r="W28" s="1"/>
    </row>
    <row r="29" spans="1:23">
      <c r="A29" s="3">
        <v>19</v>
      </c>
      <c r="B29" s="4">
        <v>91420047</v>
      </c>
      <c r="C29" s="4" t="s">
        <v>35</v>
      </c>
      <c r="D29" s="6">
        <v>7</v>
      </c>
      <c r="E29" s="6">
        <v>0</v>
      </c>
      <c r="F29" s="6">
        <v>8</v>
      </c>
      <c r="G29" s="6">
        <v>9</v>
      </c>
      <c r="H29" s="6">
        <v>1.5</v>
      </c>
      <c r="I29" s="1">
        <v>13</v>
      </c>
      <c r="J29" s="11">
        <f t="shared" si="0"/>
        <v>38.5</v>
      </c>
      <c r="K29" s="15">
        <f t="shared" si="1"/>
        <v>4.4854368932038833</v>
      </c>
      <c r="L29" s="13">
        <v>0</v>
      </c>
      <c r="M29" s="6">
        <v>0</v>
      </c>
      <c r="N29" s="1">
        <v>4</v>
      </c>
      <c r="O29" s="1">
        <v>0</v>
      </c>
      <c r="P29" s="11">
        <f t="shared" si="2"/>
        <v>4</v>
      </c>
      <c r="Q29" s="16">
        <f t="shared" si="3"/>
        <v>0.53333333333333333</v>
      </c>
      <c r="R29" s="13">
        <v>4.5</v>
      </c>
      <c r="S29" s="9">
        <f t="shared" si="4"/>
        <v>9.5187702265372174</v>
      </c>
      <c r="T29" s="1"/>
      <c r="U29" s="1"/>
      <c r="V29" s="1"/>
      <c r="W29" s="1"/>
    </row>
    <row r="30" spans="1:23">
      <c r="A30" s="3">
        <v>20</v>
      </c>
      <c r="B30" s="4">
        <v>91420052</v>
      </c>
      <c r="C30" s="4" t="s">
        <v>36</v>
      </c>
      <c r="D30" s="6">
        <v>9</v>
      </c>
      <c r="E30" s="6">
        <v>4</v>
      </c>
      <c r="F30" s="6">
        <v>15</v>
      </c>
      <c r="G30" s="6">
        <v>3</v>
      </c>
      <c r="H30" s="6">
        <v>4</v>
      </c>
      <c r="I30" s="1">
        <v>0</v>
      </c>
      <c r="J30" s="11">
        <f t="shared" si="0"/>
        <v>35</v>
      </c>
      <c r="K30" s="15">
        <f t="shared" si="1"/>
        <v>4.0776699029126213</v>
      </c>
      <c r="L30" s="13">
        <v>31</v>
      </c>
      <c r="M30" s="6">
        <v>3.5</v>
      </c>
      <c r="N30" s="1">
        <v>4</v>
      </c>
      <c r="O30" s="1">
        <v>0</v>
      </c>
      <c r="P30" s="11">
        <f t="shared" si="2"/>
        <v>38.5</v>
      </c>
      <c r="Q30" s="16">
        <f t="shared" si="3"/>
        <v>5.1333333333333329</v>
      </c>
      <c r="R30" s="13">
        <v>5.5</v>
      </c>
      <c r="S30" s="9">
        <f t="shared" si="4"/>
        <v>14.711003236245954</v>
      </c>
      <c r="T30" s="1"/>
      <c r="U30" s="1"/>
      <c r="V30" s="1"/>
      <c r="W30" s="1"/>
    </row>
    <row r="31" spans="1:23">
      <c r="A31" s="3">
        <v>21</v>
      </c>
      <c r="B31" s="4">
        <v>91420067</v>
      </c>
      <c r="C31" s="4" t="s">
        <v>37</v>
      </c>
      <c r="D31" s="6">
        <v>0</v>
      </c>
      <c r="E31" s="6">
        <v>0</v>
      </c>
      <c r="F31" s="6">
        <v>0</v>
      </c>
      <c r="G31" s="6">
        <v>10</v>
      </c>
      <c r="H31" s="6">
        <v>0</v>
      </c>
      <c r="I31" s="1">
        <v>14</v>
      </c>
      <c r="J31" s="11">
        <f t="shared" si="0"/>
        <v>24</v>
      </c>
      <c r="K31" s="15">
        <f t="shared" si="1"/>
        <v>2.796116504854369</v>
      </c>
      <c r="L31" s="13">
        <v>0</v>
      </c>
      <c r="M31" s="6">
        <v>0</v>
      </c>
      <c r="N31" s="1">
        <v>5</v>
      </c>
      <c r="O31" s="1">
        <v>5</v>
      </c>
      <c r="P31" s="11">
        <f t="shared" si="2"/>
        <v>10</v>
      </c>
      <c r="Q31" s="16">
        <f t="shared" si="3"/>
        <v>1.3333333333333333</v>
      </c>
      <c r="R31" s="13">
        <v>7.75</v>
      </c>
      <c r="S31" s="9">
        <f t="shared" si="4"/>
        <v>11.879449838187703</v>
      </c>
      <c r="T31" s="1"/>
      <c r="U31" s="1"/>
      <c r="V31" s="1"/>
      <c r="W31" s="1"/>
    </row>
    <row r="32" spans="1:23">
      <c r="A32" s="3">
        <v>22</v>
      </c>
      <c r="B32" s="4">
        <v>91420068</v>
      </c>
      <c r="C32" s="4" t="s">
        <v>38</v>
      </c>
      <c r="D32" s="6">
        <v>3</v>
      </c>
      <c r="E32" s="6">
        <v>9</v>
      </c>
      <c r="F32" s="6">
        <v>0</v>
      </c>
      <c r="G32" s="6">
        <v>11</v>
      </c>
      <c r="H32" s="6">
        <v>2</v>
      </c>
      <c r="I32" s="1">
        <v>6</v>
      </c>
      <c r="J32" s="11">
        <f t="shared" si="0"/>
        <v>31</v>
      </c>
      <c r="K32" s="15">
        <f t="shared" si="1"/>
        <v>3.6116504854368934</v>
      </c>
      <c r="L32" s="13">
        <v>0</v>
      </c>
      <c r="M32" s="6">
        <v>0</v>
      </c>
      <c r="N32" s="1">
        <v>4</v>
      </c>
      <c r="O32" s="1">
        <v>9</v>
      </c>
      <c r="P32" s="11">
        <f t="shared" si="2"/>
        <v>13</v>
      </c>
      <c r="Q32" s="16">
        <f t="shared" si="3"/>
        <v>1.7333333333333334</v>
      </c>
      <c r="R32" s="13">
        <v>6.25</v>
      </c>
      <c r="S32" s="9">
        <f t="shared" si="4"/>
        <v>11.594983818770228</v>
      </c>
      <c r="T32" s="1"/>
      <c r="U32" s="1"/>
      <c r="V32" s="1"/>
      <c r="W32" s="1"/>
    </row>
    <row r="33" spans="1:23">
      <c r="A33" s="3">
        <v>23</v>
      </c>
      <c r="B33" s="4">
        <v>91420075</v>
      </c>
      <c r="C33" s="4" t="s">
        <v>39</v>
      </c>
      <c r="D33" s="6">
        <v>5</v>
      </c>
      <c r="E33" s="6">
        <v>4</v>
      </c>
      <c r="F33" s="6">
        <v>15</v>
      </c>
      <c r="G33" s="6">
        <v>17</v>
      </c>
      <c r="H33" s="6">
        <v>8</v>
      </c>
      <c r="I33" s="1">
        <v>15</v>
      </c>
      <c r="J33" s="11">
        <f t="shared" si="0"/>
        <v>64</v>
      </c>
      <c r="K33" s="15">
        <f t="shared" si="1"/>
        <v>7.4563106796116507</v>
      </c>
      <c r="L33" s="13">
        <v>39</v>
      </c>
      <c r="M33" s="6">
        <v>5</v>
      </c>
      <c r="N33" s="1">
        <v>5</v>
      </c>
      <c r="O33" s="1">
        <v>10</v>
      </c>
      <c r="P33" s="11">
        <f t="shared" si="2"/>
        <v>59</v>
      </c>
      <c r="Q33" s="16">
        <f t="shared" si="3"/>
        <v>7.8666666666666663</v>
      </c>
      <c r="R33" s="13">
        <v>15</v>
      </c>
      <c r="S33" s="9">
        <f t="shared" si="4"/>
        <v>30.322977346278318</v>
      </c>
      <c r="T33" s="1"/>
      <c r="U33" s="1"/>
      <c r="V33" s="1"/>
      <c r="W33" s="1"/>
    </row>
    <row r="34" spans="1:23">
      <c r="A34" s="3">
        <v>24</v>
      </c>
      <c r="B34" s="4">
        <v>91420085</v>
      </c>
      <c r="C34" s="4" t="s">
        <v>40</v>
      </c>
      <c r="D34" s="6">
        <v>7</v>
      </c>
      <c r="E34" s="6">
        <v>0</v>
      </c>
      <c r="F34" s="6">
        <v>13</v>
      </c>
      <c r="G34" s="6">
        <v>18</v>
      </c>
      <c r="H34" s="6">
        <v>1</v>
      </c>
      <c r="I34" s="1">
        <v>4</v>
      </c>
      <c r="J34" s="11">
        <f t="shared" si="0"/>
        <v>43</v>
      </c>
      <c r="K34" s="15">
        <f t="shared" si="1"/>
        <v>5.0097087378640781</v>
      </c>
      <c r="L34" s="13">
        <v>36</v>
      </c>
      <c r="M34" s="6">
        <v>4.5</v>
      </c>
      <c r="N34" s="1">
        <v>3</v>
      </c>
      <c r="O34" s="1">
        <v>9</v>
      </c>
      <c r="P34" s="11">
        <f t="shared" si="2"/>
        <v>52.5</v>
      </c>
      <c r="Q34" s="16">
        <f t="shared" si="3"/>
        <v>7</v>
      </c>
      <c r="R34" s="13">
        <v>13.25</v>
      </c>
      <c r="S34" s="9">
        <f t="shared" si="4"/>
        <v>25.259708737864077</v>
      </c>
      <c r="T34" s="1"/>
      <c r="U34" s="1"/>
      <c r="V34" s="1"/>
      <c r="W34" s="1"/>
    </row>
    <row r="35" spans="1:23">
      <c r="A35" s="3">
        <v>25</v>
      </c>
      <c r="B35" s="4">
        <v>91420090</v>
      </c>
      <c r="C35" s="4" t="s">
        <v>41</v>
      </c>
      <c r="D35" s="6">
        <v>2</v>
      </c>
      <c r="E35" s="6">
        <v>0</v>
      </c>
      <c r="F35" s="6">
        <v>14</v>
      </c>
      <c r="G35" s="6">
        <v>25</v>
      </c>
      <c r="H35" s="6">
        <v>6</v>
      </c>
      <c r="I35" s="1">
        <v>12</v>
      </c>
      <c r="J35" s="11">
        <f t="shared" si="0"/>
        <v>59</v>
      </c>
      <c r="K35" s="15">
        <f t="shared" si="1"/>
        <v>6.8737864077669908</v>
      </c>
      <c r="L35" s="13">
        <v>39</v>
      </c>
      <c r="M35" s="6">
        <v>5</v>
      </c>
      <c r="N35" s="1">
        <v>5</v>
      </c>
      <c r="O35" s="1">
        <v>8</v>
      </c>
      <c r="P35" s="11">
        <f t="shared" si="2"/>
        <v>57</v>
      </c>
      <c r="Q35" s="16">
        <f t="shared" si="3"/>
        <v>7.6</v>
      </c>
      <c r="R35" s="13">
        <v>14</v>
      </c>
      <c r="S35" s="9">
        <f t="shared" si="4"/>
        <v>28.473786407766994</v>
      </c>
      <c r="T35" s="1"/>
      <c r="U35" s="1"/>
      <c r="V35" s="1"/>
      <c r="W35" s="1"/>
    </row>
    <row r="36" spans="1:23">
      <c r="A36" s="3">
        <v>26</v>
      </c>
      <c r="B36" s="4">
        <v>91420094</v>
      </c>
      <c r="C36" s="4" t="s">
        <v>42</v>
      </c>
      <c r="D36" s="6">
        <v>10</v>
      </c>
      <c r="E36" s="6">
        <v>7</v>
      </c>
      <c r="F36" s="6">
        <v>17</v>
      </c>
      <c r="G36" s="6">
        <v>26</v>
      </c>
      <c r="H36" s="6">
        <v>8</v>
      </c>
      <c r="I36" s="1">
        <v>20</v>
      </c>
      <c r="J36" s="11">
        <f t="shared" si="0"/>
        <v>88</v>
      </c>
      <c r="K36" s="15">
        <f t="shared" si="1"/>
        <v>10.25242718446602</v>
      </c>
      <c r="L36" s="13">
        <v>38</v>
      </c>
      <c r="M36" s="6">
        <v>4</v>
      </c>
      <c r="N36" s="1">
        <v>5</v>
      </c>
      <c r="O36" s="1">
        <v>0</v>
      </c>
      <c r="P36" s="11">
        <f t="shared" si="2"/>
        <v>47</v>
      </c>
      <c r="Q36" s="16">
        <f t="shared" si="3"/>
        <v>6.2666666666666666</v>
      </c>
      <c r="R36" s="13">
        <v>16</v>
      </c>
      <c r="S36" s="9">
        <f t="shared" si="4"/>
        <v>32.519093851132688</v>
      </c>
      <c r="T36" s="1"/>
      <c r="U36" s="1"/>
      <c r="V36" s="1"/>
      <c r="W36" s="1"/>
    </row>
    <row r="37" spans="1:23">
      <c r="A37" s="3">
        <v>27</v>
      </c>
      <c r="B37" s="4">
        <v>91420122</v>
      </c>
      <c r="C37" s="4" t="s">
        <v>43</v>
      </c>
      <c r="D37" s="6">
        <v>10</v>
      </c>
      <c r="E37" s="6">
        <v>7</v>
      </c>
      <c r="F37" s="6">
        <v>5</v>
      </c>
      <c r="G37" s="6">
        <v>22</v>
      </c>
      <c r="H37" s="6">
        <v>0</v>
      </c>
      <c r="I37" s="1">
        <v>4</v>
      </c>
      <c r="J37" s="11">
        <f t="shared" si="0"/>
        <v>48</v>
      </c>
      <c r="K37" s="15">
        <f t="shared" si="1"/>
        <v>5.592233009708738</v>
      </c>
      <c r="L37" s="13">
        <v>34</v>
      </c>
      <c r="M37" s="6">
        <v>5</v>
      </c>
      <c r="N37" s="1">
        <v>4</v>
      </c>
      <c r="O37" s="1">
        <v>3</v>
      </c>
      <c r="P37" s="11">
        <f t="shared" si="2"/>
        <v>46</v>
      </c>
      <c r="Q37" s="16">
        <f t="shared" si="3"/>
        <v>6.1333333333333329</v>
      </c>
      <c r="R37" s="13">
        <v>5.75</v>
      </c>
      <c r="S37" s="9">
        <f t="shared" si="4"/>
        <v>17.475566343042072</v>
      </c>
      <c r="T37" s="1"/>
      <c r="U37" s="1"/>
      <c r="V37" s="1"/>
      <c r="W37" s="1"/>
    </row>
    <row r="38" spans="1:23">
      <c r="A38" s="3">
        <v>28</v>
      </c>
      <c r="B38" s="4">
        <v>91420139</v>
      </c>
      <c r="C38" s="4" t="s">
        <v>44</v>
      </c>
      <c r="D38" s="6">
        <v>10</v>
      </c>
      <c r="E38" s="6">
        <v>8</v>
      </c>
      <c r="F38" s="6">
        <v>20</v>
      </c>
      <c r="G38" s="6">
        <v>21</v>
      </c>
      <c r="H38" s="6">
        <v>4</v>
      </c>
      <c r="I38" s="1">
        <v>18</v>
      </c>
      <c r="J38" s="11">
        <f t="shared" si="0"/>
        <v>81</v>
      </c>
      <c r="K38" s="15">
        <f t="shared" si="1"/>
        <v>9.4368932038834963</v>
      </c>
      <c r="L38" s="13">
        <v>37</v>
      </c>
      <c r="M38" s="6">
        <v>4.5</v>
      </c>
      <c r="N38" s="1">
        <v>5</v>
      </c>
      <c r="O38" s="1">
        <v>10</v>
      </c>
      <c r="P38" s="11">
        <f t="shared" si="2"/>
        <v>56.5</v>
      </c>
      <c r="Q38" s="16">
        <f t="shared" si="3"/>
        <v>7.5333333333333332</v>
      </c>
      <c r="R38" s="13">
        <v>16.5</v>
      </c>
      <c r="S38" s="9">
        <f t="shared" si="4"/>
        <v>33.470226537216831</v>
      </c>
      <c r="T38" s="1"/>
      <c r="U38" s="1"/>
      <c r="V38" s="1"/>
      <c r="W38" s="1"/>
    </row>
    <row r="39" spans="1:23">
      <c r="A39" s="3">
        <v>29</v>
      </c>
      <c r="B39" s="4">
        <v>91420150</v>
      </c>
      <c r="C39" s="4" t="s">
        <v>45</v>
      </c>
      <c r="D39" s="6">
        <v>10</v>
      </c>
      <c r="E39" s="6">
        <v>0.5</v>
      </c>
      <c r="F39" s="6">
        <v>17</v>
      </c>
      <c r="G39" s="6">
        <v>30</v>
      </c>
      <c r="H39" s="6">
        <v>4</v>
      </c>
      <c r="I39" s="1">
        <v>8</v>
      </c>
      <c r="J39" s="11">
        <f t="shared" si="0"/>
        <v>69.5</v>
      </c>
      <c r="K39" s="15">
        <f t="shared" si="1"/>
        <v>8.0970873786407775</v>
      </c>
      <c r="L39" s="13">
        <v>24</v>
      </c>
      <c r="M39" s="6">
        <v>5</v>
      </c>
      <c r="N39" s="1">
        <v>4</v>
      </c>
      <c r="O39" s="1">
        <v>10</v>
      </c>
      <c r="P39" s="11">
        <f t="shared" si="2"/>
        <v>43</v>
      </c>
      <c r="Q39" s="16">
        <f t="shared" si="3"/>
        <v>5.7333333333333334</v>
      </c>
      <c r="R39" s="13">
        <v>13.75</v>
      </c>
      <c r="S39" s="9">
        <f t="shared" si="4"/>
        <v>27.580420711974114</v>
      </c>
      <c r="T39" s="1"/>
      <c r="U39" s="1"/>
      <c r="V39" s="1"/>
      <c r="W39" s="1"/>
    </row>
    <row r="40" spans="1:23">
      <c r="A40" s="3">
        <v>30</v>
      </c>
      <c r="B40" s="4">
        <v>91420151</v>
      </c>
      <c r="C40" s="4" t="s">
        <v>46</v>
      </c>
      <c r="D40" s="6">
        <v>0</v>
      </c>
      <c r="E40" s="6">
        <v>0</v>
      </c>
      <c r="F40" s="6">
        <v>6</v>
      </c>
      <c r="G40" s="6">
        <v>16</v>
      </c>
      <c r="H40" s="6">
        <v>0</v>
      </c>
      <c r="I40" s="1">
        <v>0</v>
      </c>
      <c r="J40" s="11">
        <f t="shared" si="0"/>
        <v>22</v>
      </c>
      <c r="K40" s="15">
        <f t="shared" si="1"/>
        <v>2.563106796116505</v>
      </c>
      <c r="L40" s="13">
        <v>0</v>
      </c>
      <c r="M40" s="6">
        <v>4.5</v>
      </c>
      <c r="N40" s="1">
        <v>3</v>
      </c>
      <c r="O40" s="1">
        <v>5</v>
      </c>
      <c r="P40" s="11">
        <f t="shared" si="2"/>
        <v>12.5</v>
      </c>
      <c r="Q40" s="16">
        <f t="shared" si="3"/>
        <v>1.6666666666666667</v>
      </c>
      <c r="R40" s="13">
        <v>4.5</v>
      </c>
      <c r="S40" s="9">
        <f t="shared" si="4"/>
        <v>8.7297734627831716</v>
      </c>
      <c r="T40" s="1"/>
      <c r="U40" s="1"/>
      <c r="V40" s="1"/>
      <c r="W40" s="1"/>
    </row>
    <row r="41" spans="1:23">
      <c r="A41" s="3">
        <v>31</v>
      </c>
      <c r="B41" s="4">
        <v>91420171</v>
      </c>
      <c r="C41" s="4" t="s">
        <v>47</v>
      </c>
      <c r="D41" s="6">
        <v>0</v>
      </c>
      <c r="E41" s="6">
        <v>0</v>
      </c>
      <c r="F41" s="6">
        <v>3</v>
      </c>
      <c r="G41" s="6">
        <v>0</v>
      </c>
      <c r="H41" s="6">
        <v>1</v>
      </c>
      <c r="I41" s="1">
        <v>0</v>
      </c>
      <c r="J41" s="11">
        <f t="shared" si="0"/>
        <v>4</v>
      </c>
      <c r="K41" s="15">
        <f t="shared" si="1"/>
        <v>0.46601941747572817</v>
      </c>
      <c r="L41" s="13">
        <v>0</v>
      </c>
      <c r="M41" s="6">
        <v>2.5</v>
      </c>
      <c r="N41" s="1">
        <v>0</v>
      </c>
      <c r="O41" s="1">
        <v>0</v>
      </c>
      <c r="P41" s="11">
        <f t="shared" si="2"/>
        <v>2.5</v>
      </c>
      <c r="Q41" s="16">
        <f t="shared" si="3"/>
        <v>0.33333333333333331</v>
      </c>
      <c r="R41" s="13">
        <v>3.25</v>
      </c>
      <c r="S41" s="9">
        <f t="shared" si="4"/>
        <v>4.0493527508090619</v>
      </c>
      <c r="T41" s="1"/>
      <c r="U41" s="1"/>
      <c r="V41" s="1"/>
      <c r="W41" s="1"/>
    </row>
    <row r="42" spans="1:23">
      <c r="A42" s="3">
        <v>32</v>
      </c>
      <c r="B42" s="4">
        <v>91420172</v>
      </c>
      <c r="C42" s="4" t="s">
        <v>48</v>
      </c>
      <c r="D42" s="6">
        <v>8</v>
      </c>
      <c r="E42" s="6">
        <v>8.5</v>
      </c>
      <c r="F42" s="6">
        <v>7</v>
      </c>
      <c r="G42" s="6">
        <v>9</v>
      </c>
      <c r="H42" s="6">
        <v>4</v>
      </c>
      <c r="I42" s="1">
        <v>0</v>
      </c>
      <c r="J42" s="11">
        <f t="shared" si="0"/>
        <v>36.5</v>
      </c>
      <c r="K42" s="15">
        <f t="shared" si="1"/>
        <v>4.2524271844660193</v>
      </c>
      <c r="L42" s="13">
        <v>36</v>
      </c>
      <c r="M42" s="6">
        <v>5</v>
      </c>
      <c r="N42" s="1">
        <v>4</v>
      </c>
      <c r="O42" s="1">
        <v>8</v>
      </c>
      <c r="P42" s="11">
        <f t="shared" si="2"/>
        <v>53</v>
      </c>
      <c r="Q42" s="16">
        <f t="shared" si="3"/>
        <v>7.0666666666666664</v>
      </c>
      <c r="R42" s="13">
        <v>13.25</v>
      </c>
      <c r="S42" s="9">
        <f t="shared" si="4"/>
        <v>24.569093851132685</v>
      </c>
      <c r="T42" s="1"/>
      <c r="U42" s="1"/>
      <c r="V42" s="1"/>
      <c r="W42" s="1"/>
    </row>
    <row r="43" spans="1:23">
      <c r="A43" s="3">
        <v>33</v>
      </c>
      <c r="B43" s="4">
        <v>91420236</v>
      </c>
      <c r="C43" s="4" t="s">
        <v>49</v>
      </c>
      <c r="D43" s="6">
        <v>8</v>
      </c>
      <c r="E43" s="6">
        <v>7.5</v>
      </c>
      <c r="F43" s="6">
        <v>9</v>
      </c>
      <c r="G43" s="6">
        <v>10</v>
      </c>
      <c r="H43" s="6">
        <v>2</v>
      </c>
      <c r="I43" s="1">
        <v>3</v>
      </c>
      <c r="J43" s="11">
        <f t="shared" si="0"/>
        <v>39.5</v>
      </c>
      <c r="K43" s="15">
        <f t="shared" si="1"/>
        <v>4.6019417475728153</v>
      </c>
      <c r="L43" s="13">
        <v>36</v>
      </c>
      <c r="M43" s="6">
        <v>4.5</v>
      </c>
      <c r="N43" s="1">
        <v>4</v>
      </c>
      <c r="O43" s="1">
        <v>10</v>
      </c>
      <c r="P43" s="11">
        <f t="shared" si="2"/>
        <v>54.5</v>
      </c>
      <c r="Q43" s="16">
        <f t="shared" si="3"/>
        <v>7.2666666666666666</v>
      </c>
      <c r="R43" s="13">
        <v>7</v>
      </c>
      <c r="S43" s="9">
        <f t="shared" si="4"/>
        <v>18.868608414239482</v>
      </c>
      <c r="T43" s="1"/>
      <c r="U43" s="1"/>
      <c r="V43" s="1"/>
      <c r="W43" s="1"/>
    </row>
    <row r="44" spans="1:23">
      <c r="A44" s="3">
        <v>34</v>
      </c>
      <c r="B44" s="4">
        <v>91420245</v>
      </c>
      <c r="C44" s="4" t="s">
        <v>50</v>
      </c>
      <c r="D44" s="6">
        <v>10</v>
      </c>
      <c r="E44" s="6">
        <v>4</v>
      </c>
      <c r="F44" s="6">
        <v>15</v>
      </c>
      <c r="G44" s="6">
        <v>9</v>
      </c>
      <c r="H44" s="6">
        <v>4</v>
      </c>
      <c r="I44" s="1">
        <v>0</v>
      </c>
      <c r="J44" s="11">
        <f t="shared" si="0"/>
        <v>42</v>
      </c>
      <c r="K44" s="15">
        <f t="shared" si="1"/>
        <v>4.8932038834951461</v>
      </c>
      <c r="L44" s="13">
        <v>36</v>
      </c>
      <c r="M44" s="6">
        <v>5</v>
      </c>
      <c r="N44" s="1">
        <v>3</v>
      </c>
      <c r="O44" s="1">
        <v>7</v>
      </c>
      <c r="P44" s="11">
        <f t="shared" si="2"/>
        <v>51</v>
      </c>
      <c r="Q44" s="16">
        <f t="shared" si="3"/>
        <v>6.8</v>
      </c>
      <c r="R44" s="13">
        <v>11.5</v>
      </c>
      <c r="S44" s="9">
        <f t="shared" si="4"/>
        <v>23.193203883495148</v>
      </c>
      <c r="T44" s="1"/>
      <c r="U44" s="1"/>
      <c r="V44" s="1"/>
      <c r="W44" s="1"/>
    </row>
    <row r="45" spans="1:23">
      <c r="A45" s="3">
        <v>35</v>
      </c>
      <c r="B45" s="4">
        <v>91420253</v>
      </c>
      <c r="C45" s="4" t="s">
        <v>51</v>
      </c>
      <c r="D45" s="6">
        <v>3</v>
      </c>
      <c r="E45" s="6">
        <v>0</v>
      </c>
      <c r="F45" s="6">
        <v>7</v>
      </c>
      <c r="G45" s="6">
        <v>21</v>
      </c>
      <c r="H45" s="6">
        <v>3</v>
      </c>
      <c r="I45" s="1">
        <v>7</v>
      </c>
      <c r="J45" s="11">
        <f t="shared" si="0"/>
        <v>41</v>
      </c>
      <c r="K45" s="15">
        <f t="shared" si="1"/>
        <v>4.7766990291262141</v>
      </c>
      <c r="L45" s="13">
        <v>36</v>
      </c>
      <c r="M45" s="6">
        <v>4.5</v>
      </c>
      <c r="N45" s="1">
        <v>4</v>
      </c>
      <c r="O45" s="1">
        <v>5</v>
      </c>
      <c r="P45" s="11">
        <f t="shared" si="2"/>
        <v>49.5</v>
      </c>
      <c r="Q45" s="16">
        <f t="shared" si="3"/>
        <v>6.6</v>
      </c>
      <c r="R45" s="13">
        <v>4.25</v>
      </c>
      <c r="S45" s="9">
        <f t="shared" si="4"/>
        <v>15.626699029126215</v>
      </c>
      <c r="T45" s="1"/>
      <c r="U45" s="1"/>
      <c r="V45" s="1"/>
      <c r="W45" s="1"/>
    </row>
    <row r="46" spans="1:23">
      <c r="A46" s="3">
        <v>36</v>
      </c>
      <c r="B46" s="4">
        <v>91420256</v>
      </c>
      <c r="C46" s="4" t="s">
        <v>52</v>
      </c>
      <c r="D46" s="6">
        <v>9</v>
      </c>
      <c r="E46" s="6">
        <v>1</v>
      </c>
      <c r="F46" s="6">
        <v>9</v>
      </c>
      <c r="G46" s="6">
        <v>7</v>
      </c>
      <c r="H46" s="6">
        <v>1</v>
      </c>
      <c r="I46" s="1">
        <v>0</v>
      </c>
      <c r="J46" s="11">
        <f t="shared" si="0"/>
        <v>27</v>
      </c>
      <c r="K46" s="15">
        <f t="shared" si="1"/>
        <v>3.145631067961165</v>
      </c>
      <c r="L46" s="13">
        <v>0</v>
      </c>
      <c r="M46" s="6">
        <v>2.5</v>
      </c>
      <c r="N46" s="1">
        <v>0</v>
      </c>
      <c r="O46" s="1">
        <v>0</v>
      </c>
      <c r="P46" s="11">
        <f t="shared" si="2"/>
        <v>2.5</v>
      </c>
      <c r="Q46" s="16">
        <f t="shared" si="3"/>
        <v>0.33333333333333331</v>
      </c>
      <c r="R46" s="13">
        <v>8.25</v>
      </c>
      <c r="S46" s="9">
        <f t="shared" si="4"/>
        <v>11.728964401294499</v>
      </c>
      <c r="T46" s="1"/>
      <c r="U46" s="1"/>
      <c r="V46" s="1"/>
      <c r="W46" s="1"/>
    </row>
    <row r="47" spans="1:23">
      <c r="A47" s="3">
        <v>37</v>
      </c>
      <c r="B47" s="4">
        <v>91420268</v>
      </c>
      <c r="C47" s="4" t="s">
        <v>53</v>
      </c>
      <c r="D47" s="6">
        <v>10</v>
      </c>
      <c r="E47" s="6">
        <v>10</v>
      </c>
      <c r="F47" s="6">
        <v>5</v>
      </c>
      <c r="G47" s="6">
        <v>5</v>
      </c>
      <c r="H47" s="6">
        <v>2</v>
      </c>
      <c r="I47" s="1">
        <v>0</v>
      </c>
      <c r="J47" s="11">
        <f t="shared" si="0"/>
        <v>32</v>
      </c>
      <c r="K47" s="15">
        <f t="shared" si="1"/>
        <v>3.7281553398058254</v>
      </c>
      <c r="L47" s="13">
        <v>29</v>
      </c>
      <c r="M47" s="6">
        <v>0</v>
      </c>
      <c r="N47" s="1">
        <v>4</v>
      </c>
      <c r="O47" s="1">
        <v>5</v>
      </c>
      <c r="P47" s="11">
        <f t="shared" si="2"/>
        <v>38</v>
      </c>
      <c r="Q47" s="16">
        <f t="shared" si="3"/>
        <v>5.0666666666666664</v>
      </c>
      <c r="R47" s="13">
        <v>6</v>
      </c>
      <c r="S47" s="9">
        <f t="shared" si="4"/>
        <v>14.794822006472492</v>
      </c>
      <c r="T47" s="1"/>
      <c r="U47" s="1"/>
      <c r="V47" s="1"/>
      <c r="W47" s="1"/>
    </row>
    <row r="48" spans="1:23">
      <c r="A48" s="3">
        <v>38</v>
      </c>
      <c r="B48" s="4">
        <v>91420269</v>
      </c>
      <c r="C48" s="4" t="s">
        <v>54</v>
      </c>
      <c r="D48" s="6">
        <v>0</v>
      </c>
      <c r="E48" s="6">
        <v>0</v>
      </c>
      <c r="F48" s="6">
        <v>15</v>
      </c>
      <c r="G48" s="6">
        <v>18</v>
      </c>
      <c r="H48" s="6">
        <v>8</v>
      </c>
      <c r="I48" s="1">
        <v>19</v>
      </c>
      <c r="J48" s="11">
        <f t="shared" si="0"/>
        <v>60</v>
      </c>
      <c r="K48" s="15">
        <f t="shared" si="1"/>
        <v>6.9902912621359228</v>
      </c>
      <c r="L48" s="13">
        <v>29</v>
      </c>
      <c r="M48" s="6">
        <v>4.5</v>
      </c>
      <c r="N48" s="1">
        <v>4</v>
      </c>
      <c r="O48" s="1">
        <v>0</v>
      </c>
      <c r="P48" s="11">
        <f t="shared" si="2"/>
        <v>37.5</v>
      </c>
      <c r="Q48" s="16">
        <f t="shared" si="3"/>
        <v>5</v>
      </c>
      <c r="R48" s="13">
        <v>8.25</v>
      </c>
      <c r="S48" s="9">
        <f t="shared" si="4"/>
        <v>20.240291262135923</v>
      </c>
      <c r="T48" s="1"/>
      <c r="U48" s="1"/>
      <c r="V48" s="1"/>
      <c r="W48" s="1"/>
    </row>
    <row r="49" spans="1:23">
      <c r="A49" s="3">
        <v>39</v>
      </c>
      <c r="B49" s="4">
        <v>91420287</v>
      </c>
      <c r="C49" s="4" t="s">
        <v>55</v>
      </c>
      <c r="D49" s="6">
        <v>8</v>
      </c>
      <c r="E49" s="6">
        <v>9</v>
      </c>
      <c r="F49" s="6">
        <v>14</v>
      </c>
      <c r="G49" s="6">
        <v>16</v>
      </c>
      <c r="H49" s="6">
        <v>6</v>
      </c>
      <c r="I49" s="1">
        <v>16</v>
      </c>
      <c r="J49" s="11">
        <f t="shared" si="0"/>
        <v>69</v>
      </c>
      <c r="K49" s="15">
        <f t="shared" si="1"/>
        <v>8.0388349514563107</v>
      </c>
      <c r="L49" s="13">
        <v>36</v>
      </c>
      <c r="M49" s="6">
        <v>4</v>
      </c>
      <c r="N49" s="1">
        <v>5</v>
      </c>
      <c r="O49" s="1">
        <v>9</v>
      </c>
      <c r="P49" s="11">
        <f t="shared" si="2"/>
        <v>54</v>
      </c>
      <c r="Q49" s="16">
        <f t="shared" si="3"/>
        <v>7.2</v>
      </c>
      <c r="R49" s="13">
        <v>11.5</v>
      </c>
      <c r="S49" s="9">
        <f t="shared" si="4"/>
        <v>26.738834951456312</v>
      </c>
      <c r="T49" s="1"/>
      <c r="U49" s="1"/>
      <c r="V49" s="1"/>
      <c r="W49" s="1"/>
    </row>
    <row r="50" spans="1:23">
      <c r="A50" s="3">
        <v>40</v>
      </c>
      <c r="B50" s="4">
        <v>91420291</v>
      </c>
      <c r="C50" s="4" t="s">
        <v>56</v>
      </c>
      <c r="D50" s="6">
        <v>0</v>
      </c>
      <c r="E50" s="6">
        <v>0</v>
      </c>
      <c r="F50" s="6">
        <v>17</v>
      </c>
      <c r="G50" s="6">
        <v>17</v>
      </c>
      <c r="H50" s="6">
        <v>6</v>
      </c>
      <c r="I50" s="1">
        <v>0</v>
      </c>
      <c r="J50" s="11">
        <f t="shared" si="0"/>
        <v>40</v>
      </c>
      <c r="K50" s="15">
        <f t="shared" si="1"/>
        <v>4.6601941747572813</v>
      </c>
      <c r="L50" s="13">
        <v>37</v>
      </c>
      <c r="M50" s="6">
        <v>5</v>
      </c>
      <c r="N50" s="1">
        <v>4</v>
      </c>
      <c r="O50" s="1">
        <v>4</v>
      </c>
      <c r="P50" s="11">
        <f t="shared" si="2"/>
        <v>50</v>
      </c>
      <c r="Q50" s="16">
        <f t="shared" si="3"/>
        <v>6.666666666666667</v>
      </c>
      <c r="R50" s="13">
        <v>9.75</v>
      </c>
      <c r="S50" s="9">
        <f t="shared" si="4"/>
        <v>21.076860841423951</v>
      </c>
      <c r="T50" s="1"/>
      <c r="U50" s="1"/>
      <c r="V50" s="1"/>
      <c r="W50" s="1"/>
    </row>
    <row r="51" spans="1:23">
      <c r="A51" s="3">
        <v>41</v>
      </c>
      <c r="B51" s="4">
        <v>91420302</v>
      </c>
      <c r="C51" s="4" t="s">
        <v>57</v>
      </c>
      <c r="D51" s="6">
        <v>6</v>
      </c>
      <c r="E51" s="6">
        <v>0</v>
      </c>
      <c r="F51" s="6">
        <v>3</v>
      </c>
      <c r="G51" s="6">
        <v>29</v>
      </c>
      <c r="H51" s="6">
        <v>2</v>
      </c>
      <c r="I51" s="1">
        <v>10</v>
      </c>
      <c r="J51" s="11">
        <f t="shared" si="0"/>
        <v>50</v>
      </c>
      <c r="K51" s="15">
        <f t="shared" si="1"/>
        <v>5.825242718446602</v>
      </c>
      <c r="L51" s="13">
        <v>0</v>
      </c>
      <c r="M51" s="6">
        <v>4</v>
      </c>
      <c r="N51" s="1">
        <v>4</v>
      </c>
      <c r="O51" s="1">
        <v>2</v>
      </c>
      <c r="P51" s="11">
        <f t="shared" si="2"/>
        <v>10</v>
      </c>
      <c r="Q51" s="16">
        <f t="shared" si="3"/>
        <v>1.3333333333333333</v>
      </c>
      <c r="R51" s="13">
        <v>7</v>
      </c>
      <c r="S51" s="9">
        <f t="shared" si="4"/>
        <v>14.158576051779935</v>
      </c>
      <c r="T51" s="1"/>
      <c r="U51" s="1"/>
      <c r="V51" s="1"/>
      <c r="W51" s="1"/>
    </row>
    <row r="52" spans="1:23">
      <c r="A52" s="3">
        <v>42</v>
      </c>
      <c r="B52" s="4">
        <v>91420387</v>
      </c>
      <c r="C52" s="4" t="s">
        <v>58</v>
      </c>
      <c r="D52" s="6">
        <v>9</v>
      </c>
      <c r="E52" s="6">
        <v>0</v>
      </c>
      <c r="F52" s="6">
        <v>9</v>
      </c>
      <c r="G52" s="6">
        <v>7</v>
      </c>
      <c r="H52" s="6">
        <v>0</v>
      </c>
      <c r="I52" s="1">
        <v>1</v>
      </c>
      <c r="J52" s="11">
        <f t="shared" si="0"/>
        <v>26</v>
      </c>
      <c r="K52" s="15">
        <f t="shared" si="1"/>
        <v>3.029126213592233</v>
      </c>
      <c r="L52" s="13">
        <v>0</v>
      </c>
      <c r="M52" s="6">
        <v>4</v>
      </c>
      <c r="N52" s="1">
        <v>2</v>
      </c>
      <c r="O52" s="1">
        <v>7</v>
      </c>
      <c r="P52" s="11">
        <f t="shared" si="2"/>
        <v>13</v>
      </c>
      <c r="Q52" s="16">
        <f t="shared" si="3"/>
        <v>1.7333333333333334</v>
      </c>
      <c r="R52" s="13">
        <v>6.75</v>
      </c>
      <c r="S52" s="9">
        <f t="shared" si="4"/>
        <v>11.512459546925568</v>
      </c>
      <c r="T52" s="1"/>
      <c r="U52" s="1"/>
      <c r="V52" s="1"/>
      <c r="W52" s="1"/>
    </row>
    <row r="53" spans="1:23" ht="19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1"/>
      <c r="L53" s="30"/>
      <c r="M53" s="30"/>
      <c r="N53" s="30"/>
      <c r="O53" s="30"/>
      <c r="P53" s="30"/>
      <c r="Q53" s="31"/>
      <c r="R53" s="30"/>
      <c r="S53" s="30"/>
      <c r="T53" s="30"/>
      <c r="U53" s="30"/>
      <c r="V53" s="30"/>
      <c r="W53" s="30"/>
    </row>
    <row r="54" spans="1:23" ht="19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19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ht="15" customHeight="1">
      <c r="A56" s="23" t="s">
        <v>59</v>
      </c>
      <c r="B56" s="23"/>
      <c r="C56" s="23"/>
      <c r="D56" s="23"/>
      <c r="E56" s="23"/>
      <c r="F56" s="23"/>
      <c r="G56" s="23"/>
      <c r="H56" s="23"/>
      <c r="I56" s="23"/>
      <c r="J56" s="23"/>
      <c r="K56" s="8"/>
      <c r="L56" s="23" t="s">
        <v>61</v>
      </c>
      <c r="M56" s="23"/>
      <c r="N56" s="23"/>
      <c r="O56" s="23"/>
      <c r="P56" s="23"/>
      <c r="Q56" s="8"/>
      <c r="R56" s="18"/>
      <c r="S56" s="18"/>
      <c r="T56" s="18"/>
      <c r="U56" s="18"/>
      <c r="V56" s="18"/>
      <c r="W56" s="18"/>
    </row>
    <row r="57" spans="1:23" ht="15" customHeight="1">
      <c r="A57" s="23" t="s">
        <v>60</v>
      </c>
      <c r="B57" s="23"/>
      <c r="C57" s="23"/>
      <c r="D57" s="23"/>
      <c r="E57" s="23"/>
      <c r="F57" s="23"/>
      <c r="G57" s="23"/>
      <c r="H57" s="23"/>
      <c r="I57" s="23"/>
      <c r="J57" s="23"/>
      <c r="K57" s="8"/>
      <c r="L57" s="23" t="s">
        <v>62</v>
      </c>
      <c r="M57" s="23"/>
      <c r="N57" s="23"/>
      <c r="O57" s="23"/>
      <c r="P57" s="23"/>
      <c r="Q57" s="8"/>
      <c r="R57" s="18"/>
      <c r="S57" s="18"/>
      <c r="T57" s="18"/>
      <c r="U57" s="18"/>
      <c r="V57" s="18"/>
      <c r="W57" s="18"/>
    </row>
  </sheetData>
  <mergeCells count="35">
    <mergeCell ref="A53:W53"/>
    <mergeCell ref="A54:W54"/>
    <mergeCell ref="A55:W55"/>
    <mergeCell ref="A56:J56"/>
    <mergeCell ref="A57:J57"/>
    <mergeCell ref="L56:P56"/>
    <mergeCell ref="L57:P57"/>
    <mergeCell ref="R56:W56"/>
    <mergeCell ref="R57:W57"/>
    <mergeCell ref="A8:W8"/>
    <mergeCell ref="A9:A10"/>
    <mergeCell ref="B9:B10"/>
    <mergeCell ref="C9:C10"/>
    <mergeCell ref="D9:I9"/>
    <mergeCell ref="L9:O9"/>
    <mergeCell ref="W9:W10"/>
    <mergeCell ref="A6:C6"/>
    <mergeCell ref="D6:S6"/>
    <mergeCell ref="U6:W6"/>
    <mergeCell ref="A7:J7"/>
    <mergeCell ref="L7:P7"/>
    <mergeCell ref="R7:W7"/>
    <mergeCell ref="A4:B4"/>
    <mergeCell ref="C4:O4"/>
    <mergeCell ref="P4:W4"/>
    <mergeCell ref="A5:C5"/>
    <mergeCell ref="D5:S5"/>
    <mergeCell ref="U5:W5"/>
    <mergeCell ref="A1:B3"/>
    <mergeCell ref="C1:O1"/>
    <mergeCell ref="P1:W1"/>
    <mergeCell ref="C2:O2"/>
    <mergeCell ref="P2:W2"/>
    <mergeCell ref="C3:O3"/>
    <mergeCell ref="P3:W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6495</cp:lastModifiedBy>
  <dcterms:created xsi:type="dcterms:W3CDTF">2012-11-07T08:56:48Z</dcterms:created>
  <dcterms:modified xsi:type="dcterms:W3CDTF">2013-01-28T06:38:29Z</dcterms:modified>
</cp:coreProperties>
</file>