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35" windowHeight="10680" activeTab="0"/>
  </bookViews>
  <sheets>
    <sheet name="export" sheetId="1" r:id="rId1"/>
  </sheets>
  <definedNames/>
  <calcPr fullCalcOnLoad="1"/>
</workbook>
</file>

<file path=xl/sharedStrings.xml><?xml version="1.0" encoding="utf-8"?>
<sst xmlns="http://schemas.openxmlformats.org/spreadsheetml/2006/main" count="76" uniqueCount="75">
  <si>
    <t>University of Managment and Technology</t>
  </si>
  <si>
    <t>Control No:_________</t>
  </si>
  <si>
    <t>Office of Controller of Examination</t>
  </si>
  <si>
    <r>
      <t>Program:</t>
    </r>
    <r>
      <rPr>
        <sz val="11"/>
        <color theme="1"/>
        <rFont val="Calibri"/>
        <family val="2"/>
      </rPr>
      <t xml:space="preserve"> BS(H)</t>
    </r>
  </si>
  <si>
    <t xml:space="preserve">Award List </t>
  </si>
  <si>
    <r>
      <t>Semester:</t>
    </r>
    <r>
      <rPr>
        <sz val="11"/>
        <color theme="1"/>
        <rFont val="Calibri"/>
        <family val="2"/>
      </rPr>
      <t xml:space="preserve"> Fall 2012</t>
    </r>
  </si>
  <si>
    <r>
      <t>Course Code:</t>
    </r>
    <r>
      <rPr>
        <sz val="11"/>
        <color theme="1"/>
        <rFont val="Calibri"/>
        <family val="2"/>
      </rPr>
      <t xml:space="preserve"> EE480</t>
    </r>
  </si>
  <si>
    <r>
      <t>Course Title:</t>
    </r>
    <r>
      <rPr>
        <sz val="11"/>
        <color theme="1"/>
        <rFont val="Calibri"/>
        <family val="2"/>
      </rPr>
      <t>Wireless Communication</t>
    </r>
  </si>
  <si>
    <r>
      <t>Section:</t>
    </r>
    <r>
      <rPr>
        <sz val="11"/>
        <color theme="1"/>
        <rFont val="Calibri"/>
        <family val="2"/>
      </rPr>
      <t>A</t>
    </r>
  </si>
  <si>
    <t>S.No</t>
  </si>
  <si>
    <t xml:space="preserve">Participant Id: </t>
  </si>
  <si>
    <t>Participant Name:</t>
  </si>
  <si>
    <t>Mid Term</t>
  </si>
  <si>
    <t xml:space="preserve">Sessional Total </t>
  </si>
  <si>
    <t xml:space="preserve">End Term </t>
  </si>
  <si>
    <t xml:space="preserve">Total Marks </t>
  </si>
  <si>
    <t>Grade</t>
  </si>
  <si>
    <t>MUHAMMAD AMMAR ASLAM NADIR</t>
  </si>
  <si>
    <t>KALEEM KHAN LODHI</t>
  </si>
  <si>
    <t>FAISAL MUSTHAQ RANA</t>
  </si>
  <si>
    <t>UMER FAREED CHOUDHRY</t>
  </si>
  <si>
    <t>MUHAMMAD HUSNAIN SHIBLE</t>
  </si>
  <si>
    <t>SALMAN AKRAM</t>
  </si>
  <si>
    <t>ZULFIQAR ALI</t>
  </si>
  <si>
    <t>KAHEEL BUTT</t>
  </si>
  <si>
    <t>BADAR MUNIR</t>
  </si>
  <si>
    <t>HASNAIN JAWAD</t>
  </si>
  <si>
    <t>MUHAMMAD SHAHZAD REHMAT</t>
  </si>
  <si>
    <t>AMMAR MAHMOOD</t>
  </si>
  <si>
    <t>MUHAMMAD OMER SHABBIR</t>
  </si>
  <si>
    <t>SALMAN JAVID</t>
  </si>
  <si>
    <t>TALHA ASHFAQ</t>
  </si>
  <si>
    <t>SULIMAN</t>
  </si>
  <si>
    <t>MUHAMMAD AZEEM ASHRAF</t>
  </si>
  <si>
    <t>MUHAMMAD AMIN MAJEED</t>
  </si>
  <si>
    <t>WAQQAS HAIDER</t>
  </si>
  <si>
    <t>ZEESHAN ATHER</t>
  </si>
  <si>
    <t>ADIL SHARIF</t>
  </si>
  <si>
    <t>USMAN ALI</t>
  </si>
  <si>
    <t>ANEEQ SUHAIL JANJUA</t>
  </si>
  <si>
    <t>HAFIZ ATIF</t>
  </si>
  <si>
    <t>MAJID ALI</t>
  </si>
  <si>
    <t>ZOYA KHAN</t>
  </si>
  <si>
    <t>HAROON AHTSHAM</t>
  </si>
  <si>
    <t>MUHAMMAD SALEEM</t>
  </si>
  <si>
    <t>USAMA HAIDER</t>
  </si>
  <si>
    <t>__________________</t>
  </si>
  <si>
    <t>Resourse Person</t>
  </si>
  <si>
    <t>_____________________</t>
  </si>
  <si>
    <t>Chairman / Chairperson</t>
  </si>
  <si>
    <t>Resource Person: Dr. Sajjad H. Shami</t>
  </si>
  <si>
    <t>Email: een.cod@umt.edu.pk</t>
  </si>
  <si>
    <t>Q1</t>
  </si>
  <si>
    <t>Q2</t>
  </si>
  <si>
    <t>Q3</t>
  </si>
  <si>
    <t>Q4</t>
  </si>
  <si>
    <t>Q5</t>
  </si>
  <si>
    <t>A1</t>
  </si>
  <si>
    <t>A2</t>
  </si>
  <si>
    <t>Q.Total</t>
  </si>
  <si>
    <t>Q=15%</t>
  </si>
  <si>
    <t>A.Total</t>
  </si>
  <si>
    <t>A=5%</t>
  </si>
  <si>
    <t>M.T=30%</t>
  </si>
  <si>
    <t>Q6</t>
  </si>
  <si>
    <t>q1</t>
  </si>
  <si>
    <t>q2</t>
  </si>
  <si>
    <t>q3</t>
  </si>
  <si>
    <t>q4</t>
  </si>
  <si>
    <t>q5</t>
  </si>
  <si>
    <t>q6</t>
  </si>
  <si>
    <t>q7</t>
  </si>
  <si>
    <t>q8</t>
  </si>
  <si>
    <t>Best 6</t>
  </si>
  <si>
    <t>Contact: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</si>
</sst>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color indexed="30"/>
      <name val="Calibri"/>
      <family val="2"/>
    </font>
    <font>
      <sz val="11"/>
      <color indexed="3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70C0"/>
      <name val="Calibri"/>
      <family val="2"/>
    </font>
    <font>
      <sz val="11"/>
      <color rgb="FF0070C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/>
      <right/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>
        <color indexed="63"/>
      </right>
      <top style="thin">
        <color rgb="FF000000"/>
      </top>
      <bottom/>
    </border>
    <border>
      <left/>
      <right/>
      <top style="thin">
        <color rgb="FF000000"/>
      </top>
      <bottom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/>
    </xf>
    <xf numFmtId="0" fontId="35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wrapText="1"/>
    </xf>
    <xf numFmtId="0" fontId="35" fillId="0" borderId="0" xfId="0" applyFont="1" applyAlignment="1">
      <alignment wrapText="1"/>
    </xf>
    <xf numFmtId="0" fontId="35" fillId="0" borderId="10" xfId="0" applyFont="1" applyBorder="1" applyAlignment="1">
      <alignment horizontal="center" vertical="center" wrapText="1"/>
    </xf>
    <xf numFmtId="0" fontId="35" fillId="0" borderId="11" xfId="0" applyFont="1" applyBorder="1" applyAlignment="1">
      <alignment horizontal="center" vertical="center" wrapText="1"/>
    </xf>
    <xf numFmtId="0" fontId="35" fillId="0" borderId="12" xfId="0" applyFont="1" applyBorder="1" applyAlignment="1">
      <alignment horizontal="center" vertical="center" wrapText="1"/>
    </xf>
    <xf numFmtId="0" fontId="35" fillId="0" borderId="13" xfId="0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/>
    </xf>
    <xf numFmtId="0" fontId="35" fillId="0" borderId="14" xfId="0" applyFont="1" applyBorder="1" applyAlignment="1">
      <alignment horizontal="center" vertical="center" wrapText="1"/>
    </xf>
    <xf numFmtId="0" fontId="35" fillId="0" borderId="15" xfId="0" applyFont="1" applyBorder="1" applyAlignment="1">
      <alignment horizontal="center" vertical="center"/>
    </xf>
    <xf numFmtId="0" fontId="35" fillId="0" borderId="12" xfId="0" applyFont="1" applyBorder="1" applyAlignment="1">
      <alignment horizontal="center" vertical="center"/>
    </xf>
    <xf numFmtId="164" fontId="35" fillId="0" borderId="12" xfId="0" applyNumberFormat="1" applyFont="1" applyBorder="1" applyAlignment="1">
      <alignment horizontal="center" vertical="center"/>
    </xf>
    <xf numFmtId="164" fontId="35" fillId="0" borderId="10" xfId="0" applyNumberFormat="1" applyFont="1" applyBorder="1" applyAlignment="1">
      <alignment horizontal="center" vertical="center"/>
    </xf>
    <xf numFmtId="1" fontId="35" fillId="0" borderId="10" xfId="0" applyNumberFormat="1" applyFont="1" applyBorder="1" applyAlignment="1">
      <alignment horizontal="center" vertical="center" wrapText="1"/>
    </xf>
    <xf numFmtId="164" fontId="35" fillId="0" borderId="10" xfId="0" applyNumberFormat="1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35" fillId="0" borderId="16" xfId="0" applyFont="1" applyBorder="1" applyAlignment="1">
      <alignment horizontal="center" vertical="center"/>
    </xf>
    <xf numFmtId="0" fontId="35" fillId="0" borderId="17" xfId="0" applyFont="1" applyBorder="1" applyAlignment="1">
      <alignment horizontal="center" vertical="center" wrapText="1"/>
    </xf>
    <xf numFmtId="0" fontId="35" fillId="0" borderId="18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7" fillId="0" borderId="12" xfId="0" applyFont="1" applyBorder="1" applyAlignment="1">
      <alignment horizontal="center" vertical="center" wrapText="1"/>
    </xf>
    <xf numFmtId="0" fontId="37" fillId="0" borderId="13" xfId="0" applyFont="1" applyBorder="1" applyAlignment="1">
      <alignment horizontal="center" vertical="center"/>
    </xf>
    <xf numFmtId="0" fontId="37" fillId="0" borderId="16" xfId="0" applyFont="1" applyBorder="1" applyAlignment="1">
      <alignment horizontal="center" vertical="center"/>
    </xf>
    <xf numFmtId="0" fontId="37" fillId="0" borderId="15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36" fillId="0" borderId="10" xfId="0" applyFont="1" applyBorder="1" applyAlignment="1">
      <alignment horizontal="center" vertical="center"/>
    </xf>
    <xf numFmtId="0" fontId="37" fillId="0" borderId="17" xfId="0" applyFont="1" applyBorder="1" applyAlignment="1">
      <alignment horizontal="center" vertical="center" wrapText="1"/>
    </xf>
    <xf numFmtId="0" fontId="35" fillId="0" borderId="19" xfId="0" applyFont="1" applyBorder="1" applyAlignment="1">
      <alignment horizontal="center" vertical="center"/>
    </xf>
    <xf numFmtId="0" fontId="35" fillId="0" borderId="20" xfId="0" applyFont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0" borderId="0" xfId="0" applyAlignment="1">
      <alignment horizontal="right" wrapText="1"/>
    </xf>
    <xf numFmtId="0" fontId="0" fillId="0" borderId="0" xfId="0" applyAlignment="1">
      <alignment horizontal="center" wrapText="1"/>
    </xf>
    <xf numFmtId="0" fontId="35" fillId="0" borderId="0" xfId="0" applyFont="1" applyAlignment="1">
      <alignment horizontal="right" wrapText="1"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20" xfId="0" applyBorder="1" applyAlignment="1">
      <alignment wrapText="1"/>
    </xf>
    <xf numFmtId="0" fontId="0" fillId="0" borderId="0" xfId="0" applyBorder="1" applyAlignment="1">
      <alignment wrapText="1"/>
    </xf>
    <xf numFmtId="0" fontId="35" fillId="0" borderId="21" xfId="0" applyFont="1" applyBorder="1" applyAlignment="1">
      <alignment horizontal="center" vertical="center" wrapText="1"/>
    </xf>
    <xf numFmtId="0" fontId="35" fillId="0" borderId="13" xfId="0" applyFont="1" applyBorder="1" applyAlignment="1">
      <alignment horizontal="center" vertical="center" wrapText="1"/>
    </xf>
    <xf numFmtId="0" fontId="35" fillId="0" borderId="22" xfId="0" applyFont="1" applyBorder="1" applyAlignment="1">
      <alignment horizontal="center" vertical="center" wrapText="1"/>
    </xf>
    <xf numFmtId="0" fontId="0" fillId="0" borderId="23" xfId="0" applyBorder="1" applyAlignment="1">
      <alignment wrapText="1"/>
    </xf>
    <xf numFmtId="0" fontId="35" fillId="0" borderId="17" xfId="0" applyFont="1" applyBorder="1" applyAlignment="1">
      <alignment horizontal="center" vertical="center" wrapText="1"/>
    </xf>
    <xf numFmtId="0" fontId="35" fillId="0" borderId="24" xfId="0" applyFont="1" applyBorder="1" applyAlignment="1">
      <alignment horizontal="center" vertical="center" wrapText="1"/>
    </xf>
    <xf numFmtId="0" fontId="35" fillId="0" borderId="14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app/pims/Reports/ASheet/logo.jp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228600</xdr:colOff>
      <xdr:row>2</xdr:row>
      <xdr:rowOff>66675</xdr:rowOff>
    </xdr:to>
    <xdr:pic>
      <xdr:nvPicPr>
        <xdr:cNvPr id="1" name="Picture 1" descr="http://app/pims/Reports/ASheet/log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0"/>
          <a:ext cx="5810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44"/>
  <sheetViews>
    <sheetView showGridLines="0" tabSelected="1" zoomScale="90" zoomScaleNormal="90" zoomScalePageLayoutView="0" workbookViewId="0" topLeftCell="C1">
      <selection activeCell="AJ11" sqref="AJ11:AJ39"/>
    </sheetView>
  </sheetViews>
  <sheetFormatPr defaultColWidth="9.140625" defaultRowHeight="15"/>
  <cols>
    <col min="1" max="1" width="5.28125" style="0" bestFit="1" customWidth="1"/>
    <col min="2" max="2" width="11.140625" style="0" bestFit="1" customWidth="1"/>
    <col min="3" max="3" width="33.57421875" style="0" bestFit="1" customWidth="1"/>
    <col min="4" max="5" width="5.00390625" style="0" customWidth="1"/>
    <col min="6" max="6" width="5.140625" style="0" customWidth="1"/>
    <col min="7" max="8" width="5.00390625" style="0" customWidth="1"/>
    <col min="9" max="9" width="5.28125" style="0" customWidth="1"/>
    <col min="10" max="10" width="4.8515625" style="0" hidden="1" customWidth="1"/>
    <col min="11" max="11" width="4.57421875" style="0" hidden="1" customWidth="1"/>
    <col min="12" max="13" width="4.28125" style="0" hidden="1" customWidth="1"/>
    <col min="14" max="14" width="4.421875" style="0" hidden="1" customWidth="1"/>
    <col min="15" max="15" width="3.8515625" style="0" hidden="1" customWidth="1"/>
    <col min="16" max="16" width="4.7109375" style="0" hidden="1" customWidth="1"/>
    <col min="17" max="17" width="5.8515625" style="0" hidden="1" customWidth="1"/>
    <col min="18" max="18" width="5.7109375" style="0" hidden="1" customWidth="1"/>
    <col min="19" max="20" width="7.140625" style="0" hidden="1" customWidth="1"/>
    <col min="21" max="21" width="6.00390625" style="0" hidden="1" customWidth="1"/>
    <col min="22" max="22" width="5.140625" style="0" hidden="1" customWidth="1"/>
    <col min="23" max="23" width="0.42578125" style="0" hidden="1" customWidth="1"/>
    <col min="24" max="24" width="7.8515625" style="0" customWidth="1"/>
    <col min="25" max="25" width="6.8515625" style="0" customWidth="1"/>
    <col min="26" max="27" width="5.00390625" style="0" customWidth="1"/>
    <col min="28" max="28" width="0.13671875" style="0" hidden="1" customWidth="1"/>
    <col min="29" max="29" width="7.140625" style="0" customWidth="1"/>
    <col min="30" max="30" width="5.57421875" style="0" bestFit="1" customWidth="1"/>
    <col min="31" max="31" width="9.421875" style="0" bestFit="1" customWidth="1"/>
    <col min="32" max="32" width="9.421875" style="0" customWidth="1"/>
    <col min="33" max="33" width="5.57421875" style="0" bestFit="1" customWidth="1"/>
    <col min="34" max="34" width="5.57421875" style="0" customWidth="1"/>
    <col min="35" max="36" width="6.421875" style="0" bestFit="1" customWidth="1"/>
  </cols>
  <sheetData>
    <row r="1" spans="1:36" ht="22.5" customHeight="1">
      <c r="A1" s="36"/>
      <c r="B1" s="36"/>
      <c r="C1" s="37" t="s">
        <v>0</v>
      </c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8" t="s">
        <v>1</v>
      </c>
      <c r="AC1" s="38"/>
      <c r="AD1" s="38"/>
      <c r="AE1" s="38"/>
      <c r="AF1" s="38"/>
      <c r="AG1" s="38"/>
      <c r="AH1" s="38"/>
      <c r="AI1" s="38"/>
      <c r="AJ1" s="38"/>
    </row>
    <row r="2" spans="1:36" ht="17.25" customHeight="1">
      <c r="A2" s="36"/>
      <c r="B2" s="36"/>
      <c r="C2" s="39" t="s">
        <v>2</v>
      </c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8" t="s">
        <v>3</v>
      </c>
      <c r="AC2" s="38"/>
      <c r="AD2" s="38"/>
      <c r="AE2" s="38"/>
      <c r="AF2" s="38"/>
      <c r="AG2" s="38"/>
      <c r="AH2" s="38"/>
      <c r="AI2" s="38"/>
      <c r="AJ2" s="38"/>
    </row>
    <row r="3" spans="1:36" ht="19.5" customHeight="1">
      <c r="A3" s="36"/>
      <c r="B3" s="36"/>
      <c r="C3" s="39" t="s">
        <v>4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8" t="s">
        <v>5</v>
      </c>
      <c r="AC3" s="38"/>
      <c r="AD3" s="38"/>
      <c r="AE3" s="38"/>
      <c r="AF3" s="38"/>
      <c r="AG3" s="38"/>
      <c r="AH3" s="38"/>
      <c r="AI3" s="38"/>
      <c r="AJ3" s="38"/>
    </row>
    <row r="4" spans="1:36" ht="24.75" customHeight="1">
      <c r="A4" s="36"/>
      <c r="B4" s="36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6"/>
      <c r="AC4" s="36"/>
      <c r="AD4" s="36"/>
      <c r="AE4" s="36"/>
      <c r="AF4" s="36"/>
      <c r="AG4" s="36"/>
      <c r="AH4" s="36"/>
      <c r="AI4" s="36"/>
      <c r="AJ4" s="36"/>
    </row>
    <row r="5" spans="1:36" ht="15">
      <c r="A5" s="40" t="s">
        <v>6</v>
      </c>
      <c r="B5" s="40"/>
      <c r="C5" s="40"/>
      <c r="D5" s="40" t="s">
        <v>7</v>
      </c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7"/>
      <c r="AG5" s="38" t="s">
        <v>8</v>
      </c>
      <c r="AH5" s="38"/>
      <c r="AI5" s="38"/>
      <c r="AJ5" s="38"/>
    </row>
    <row r="6" spans="1:36" ht="15">
      <c r="A6" s="41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6"/>
      <c r="AG6" s="36"/>
      <c r="AH6" s="36"/>
      <c r="AI6" s="36"/>
      <c r="AJ6" s="36"/>
    </row>
    <row r="7" spans="1:36" ht="15">
      <c r="A7" s="40" t="s">
        <v>50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3"/>
      <c r="Z7" s="40" t="s">
        <v>74</v>
      </c>
      <c r="AA7" s="40"/>
      <c r="AB7" s="40"/>
      <c r="AC7" s="7"/>
      <c r="AD7" s="40" t="s">
        <v>51</v>
      </c>
      <c r="AE7" s="40"/>
      <c r="AF7" s="40"/>
      <c r="AG7" s="40"/>
      <c r="AH7" s="40"/>
      <c r="AI7" s="40"/>
      <c r="AJ7" s="40"/>
    </row>
    <row r="8" spans="1:36" ht="15">
      <c r="A8" s="42"/>
      <c r="B8" s="42"/>
      <c r="C8" s="42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2"/>
      <c r="AC8" s="42"/>
      <c r="AD8" s="42"/>
      <c r="AE8" s="42"/>
      <c r="AF8" s="42"/>
      <c r="AG8" s="42"/>
      <c r="AH8" s="42"/>
      <c r="AI8" s="42"/>
      <c r="AJ8" s="42"/>
    </row>
    <row r="9" spans="1:36" ht="36.75" customHeight="1">
      <c r="A9" s="44" t="s">
        <v>9</v>
      </c>
      <c r="B9" s="44" t="s">
        <v>10</v>
      </c>
      <c r="C9" s="46" t="s">
        <v>11</v>
      </c>
      <c r="D9" s="10" t="s">
        <v>52</v>
      </c>
      <c r="E9" s="10" t="s">
        <v>53</v>
      </c>
      <c r="F9" s="10" t="s">
        <v>54</v>
      </c>
      <c r="G9" s="10" t="s">
        <v>55</v>
      </c>
      <c r="H9" s="10" t="s">
        <v>56</v>
      </c>
      <c r="I9" s="22" t="s">
        <v>64</v>
      </c>
      <c r="J9" s="25" t="s">
        <v>65</v>
      </c>
      <c r="K9" s="25" t="s">
        <v>66</v>
      </c>
      <c r="L9" s="25" t="s">
        <v>67</v>
      </c>
      <c r="M9" s="25" t="s">
        <v>68</v>
      </c>
      <c r="N9" s="25" t="s">
        <v>69</v>
      </c>
      <c r="O9" s="25" t="s">
        <v>70</v>
      </c>
      <c r="P9" s="25" t="s">
        <v>71</v>
      </c>
      <c r="Q9" s="31" t="s">
        <v>72</v>
      </c>
      <c r="R9" s="48" t="s">
        <v>73</v>
      </c>
      <c r="S9" s="49"/>
      <c r="T9" s="49"/>
      <c r="U9" s="49"/>
      <c r="V9" s="49"/>
      <c r="W9" s="50"/>
      <c r="X9" s="10" t="s">
        <v>59</v>
      </c>
      <c r="Y9" s="10" t="s">
        <v>60</v>
      </c>
      <c r="Z9" s="13" t="s">
        <v>57</v>
      </c>
      <c r="AA9" s="10" t="s">
        <v>58</v>
      </c>
      <c r="AB9" s="9" t="s">
        <v>61</v>
      </c>
      <c r="AC9" s="9" t="s">
        <v>62</v>
      </c>
      <c r="AD9" s="8" t="s">
        <v>12</v>
      </c>
      <c r="AE9" s="18" t="s">
        <v>63</v>
      </c>
      <c r="AF9" s="8" t="s">
        <v>13</v>
      </c>
      <c r="AG9" s="8" t="s">
        <v>14</v>
      </c>
      <c r="AH9" s="8" t="s">
        <v>14</v>
      </c>
      <c r="AI9" s="8" t="s">
        <v>15</v>
      </c>
      <c r="AJ9" s="44" t="s">
        <v>16</v>
      </c>
    </row>
    <row r="10" spans="1:36" ht="15">
      <c r="A10" s="45"/>
      <c r="B10" s="45"/>
      <c r="C10" s="45"/>
      <c r="D10" s="11">
        <v>30</v>
      </c>
      <c r="E10" s="11">
        <v>30</v>
      </c>
      <c r="F10" s="11">
        <v>30</v>
      </c>
      <c r="G10" s="11">
        <v>30</v>
      </c>
      <c r="H10" s="11">
        <v>30</v>
      </c>
      <c r="I10" s="21">
        <v>30</v>
      </c>
      <c r="J10" s="26">
        <v>30</v>
      </c>
      <c r="K10" s="26">
        <v>30</v>
      </c>
      <c r="L10" s="26">
        <v>30</v>
      </c>
      <c r="M10" s="26">
        <v>30</v>
      </c>
      <c r="N10" s="26">
        <v>30</v>
      </c>
      <c r="O10" s="27">
        <v>30</v>
      </c>
      <c r="P10" s="28">
        <v>30</v>
      </c>
      <c r="Q10" s="26">
        <v>30</v>
      </c>
      <c r="R10" s="32">
        <v>30</v>
      </c>
      <c r="S10" s="32">
        <v>30</v>
      </c>
      <c r="T10" s="32">
        <v>30</v>
      </c>
      <c r="U10" s="32">
        <v>30</v>
      </c>
      <c r="V10" s="32">
        <v>30</v>
      </c>
      <c r="W10" s="32">
        <v>30</v>
      </c>
      <c r="X10" s="15">
        <f aca="true" t="shared" si="0" ref="X10:X39">SUM(R10:W10)</f>
        <v>180</v>
      </c>
      <c r="Y10" s="15">
        <f aca="true" t="shared" si="1" ref="Y10:Y39">X10*15/180</f>
        <v>15</v>
      </c>
      <c r="Z10" s="14">
        <v>30</v>
      </c>
      <c r="AA10" s="11">
        <v>30</v>
      </c>
      <c r="AB10" s="12">
        <f aca="true" t="shared" si="2" ref="AB10:AB39">SUM(Z10:AA10)</f>
        <v>60</v>
      </c>
      <c r="AC10" s="12">
        <f aca="true" t="shared" si="3" ref="AC10:AC39">AB10*5/60</f>
        <v>5</v>
      </c>
      <c r="AD10" s="12">
        <v>100</v>
      </c>
      <c r="AE10" s="8">
        <f aca="true" t="shared" si="4" ref="AE10:AE39">AD10*30/100</f>
        <v>30</v>
      </c>
      <c r="AF10" s="8">
        <f aca="true" t="shared" si="5" ref="AF10:AF39">Y10+AC10+AE10</f>
        <v>50</v>
      </c>
      <c r="AG10" s="8">
        <v>180</v>
      </c>
      <c r="AH10" s="8">
        <f aca="true" t="shared" si="6" ref="AH10:AH39">(50/180)*AG10</f>
        <v>50</v>
      </c>
      <c r="AI10" s="8">
        <f aca="true" t="shared" si="7" ref="AI10:AI18">AF10+AH10</f>
        <v>100</v>
      </c>
      <c r="AJ10" s="45"/>
    </row>
    <row r="11" spans="1:36" ht="15">
      <c r="A11" s="1">
        <v>1</v>
      </c>
      <c r="B11" s="2">
        <v>71020052</v>
      </c>
      <c r="C11" s="5" t="s">
        <v>17</v>
      </c>
      <c r="D11" s="5">
        <v>0</v>
      </c>
      <c r="E11" s="5">
        <v>5.3</v>
      </c>
      <c r="F11" s="5">
        <v>0</v>
      </c>
      <c r="G11" s="5">
        <v>8</v>
      </c>
      <c r="H11" s="5">
        <v>3</v>
      </c>
      <c r="I11" s="5">
        <v>3</v>
      </c>
      <c r="J11" s="30">
        <v>0</v>
      </c>
      <c r="K11" s="29">
        <v>5.3</v>
      </c>
      <c r="L11" s="30">
        <v>0</v>
      </c>
      <c r="M11" s="29">
        <v>8</v>
      </c>
      <c r="N11" s="29">
        <v>3</v>
      </c>
      <c r="O11" s="29">
        <v>3</v>
      </c>
      <c r="P11" s="29">
        <v>15</v>
      </c>
      <c r="Q11" s="29">
        <v>6</v>
      </c>
      <c r="R11" s="24">
        <v>5.3</v>
      </c>
      <c r="S11" s="24">
        <v>8</v>
      </c>
      <c r="T11" s="24">
        <v>3</v>
      </c>
      <c r="U11" s="24">
        <v>3</v>
      </c>
      <c r="V11" s="24">
        <v>15</v>
      </c>
      <c r="W11" s="24">
        <v>6</v>
      </c>
      <c r="X11" s="33">
        <f t="shared" si="0"/>
        <v>40.3</v>
      </c>
      <c r="Y11" s="16">
        <f t="shared" si="1"/>
        <v>3.3583333333333334</v>
      </c>
      <c r="Z11" s="5">
        <v>15</v>
      </c>
      <c r="AA11" s="5">
        <v>6</v>
      </c>
      <c r="AB11" s="5">
        <f t="shared" si="2"/>
        <v>21</v>
      </c>
      <c r="AC11" s="17">
        <f t="shared" si="3"/>
        <v>1.75</v>
      </c>
      <c r="AD11" s="5">
        <v>39</v>
      </c>
      <c r="AE11" s="19">
        <f t="shared" si="4"/>
        <v>11.7</v>
      </c>
      <c r="AF11" s="18">
        <f t="shared" si="5"/>
        <v>16.808333333333334</v>
      </c>
      <c r="AG11" s="5">
        <v>68</v>
      </c>
      <c r="AH11" s="8">
        <f t="shared" si="6"/>
        <v>18.88888888888889</v>
      </c>
      <c r="AI11" s="18">
        <f t="shared" si="7"/>
        <v>35.69722222222222</v>
      </c>
      <c r="AJ11" s="1"/>
    </row>
    <row r="12" spans="1:36" ht="15">
      <c r="A12" s="1">
        <v>2</v>
      </c>
      <c r="B12" s="2">
        <v>71020155</v>
      </c>
      <c r="C12" s="5" t="s">
        <v>18</v>
      </c>
      <c r="D12" s="5">
        <v>5</v>
      </c>
      <c r="E12" s="5">
        <v>11</v>
      </c>
      <c r="F12" s="5">
        <v>18</v>
      </c>
      <c r="G12" s="5">
        <v>9</v>
      </c>
      <c r="H12" s="5">
        <v>22</v>
      </c>
      <c r="I12" s="5">
        <v>6</v>
      </c>
      <c r="J12" s="30">
        <v>5</v>
      </c>
      <c r="K12" s="29">
        <v>11</v>
      </c>
      <c r="L12" s="29">
        <v>18</v>
      </c>
      <c r="M12" s="29">
        <v>9</v>
      </c>
      <c r="N12" s="29">
        <v>22</v>
      </c>
      <c r="O12" s="29">
        <v>6</v>
      </c>
      <c r="P12" s="30">
        <v>0</v>
      </c>
      <c r="Q12" s="29">
        <v>12</v>
      </c>
      <c r="R12" s="5">
        <v>11</v>
      </c>
      <c r="S12" s="5">
        <v>18</v>
      </c>
      <c r="T12" s="5">
        <v>9</v>
      </c>
      <c r="U12" s="5">
        <v>22</v>
      </c>
      <c r="V12" s="5">
        <v>6</v>
      </c>
      <c r="W12" s="5">
        <v>12</v>
      </c>
      <c r="X12" s="23">
        <f t="shared" si="0"/>
        <v>78</v>
      </c>
      <c r="Y12" s="16">
        <f t="shared" si="1"/>
        <v>6.5</v>
      </c>
      <c r="Z12" s="5">
        <v>0</v>
      </c>
      <c r="AA12" s="5">
        <v>12</v>
      </c>
      <c r="AB12" s="5">
        <f t="shared" si="2"/>
        <v>12</v>
      </c>
      <c r="AC12" s="17">
        <f t="shared" si="3"/>
        <v>1</v>
      </c>
      <c r="AD12" s="5">
        <v>35</v>
      </c>
      <c r="AE12" s="19">
        <f t="shared" si="4"/>
        <v>10.5</v>
      </c>
      <c r="AF12" s="18">
        <f t="shared" si="5"/>
        <v>18</v>
      </c>
      <c r="AG12" s="35">
        <v>0</v>
      </c>
      <c r="AH12" s="8">
        <f t="shared" si="6"/>
        <v>0</v>
      </c>
      <c r="AI12" s="18">
        <f t="shared" si="7"/>
        <v>18</v>
      </c>
      <c r="AJ12" s="1"/>
    </row>
    <row r="13" spans="1:36" ht="15">
      <c r="A13" s="1">
        <v>3</v>
      </c>
      <c r="B13" s="2">
        <v>71020160</v>
      </c>
      <c r="C13" s="5" t="s">
        <v>19</v>
      </c>
      <c r="D13" s="5">
        <v>11</v>
      </c>
      <c r="E13" s="5">
        <v>16</v>
      </c>
      <c r="F13" s="5">
        <v>12</v>
      </c>
      <c r="G13" s="5">
        <v>8</v>
      </c>
      <c r="H13" s="5">
        <v>22</v>
      </c>
      <c r="I13" s="5">
        <v>9.5</v>
      </c>
      <c r="J13" s="29">
        <v>11</v>
      </c>
      <c r="K13" s="29">
        <v>16</v>
      </c>
      <c r="L13" s="29">
        <v>12</v>
      </c>
      <c r="M13" s="30">
        <v>8</v>
      </c>
      <c r="N13" s="29">
        <v>22</v>
      </c>
      <c r="O13" s="30">
        <v>9.5</v>
      </c>
      <c r="P13" s="29">
        <v>21</v>
      </c>
      <c r="Q13" s="29">
        <v>22</v>
      </c>
      <c r="R13" s="5">
        <v>11</v>
      </c>
      <c r="S13" s="5">
        <v>16</v>
      </c>
      <c r="T13" s="5">
        <v>12</v>
      </c>
      <c r="U13" s="5">
        <v>22</v>
      </c>
      <c r="V13" s="5">
        <v>21</v>
      </c>
      <c r="W13" s="5">
        <v>22</v>
      </c>
      <c r="X13" s="23">
        <f t="shared" si="0"/>
        <v>104</v>
      </c>
      <c r="Y13" s="16">
        <f t="shared" si="1"/>
        <v>8.666666666666666</v>
      </c>
      <c r="Z13" s="5">
        <v>21</v>
      </c>
      <c r="AA13" s="5">
        <v>22</v>
      </c>
      <c r="AB13" s="5">
        <f t="shared" si="2"/>
        <v>43</v>
      </c>
      <c r="AC13" s="17">
        <f t="shared" si="3"/>
        <v>3.5833333333333335</v>
      </c>
      <c r="AD13" s="5">
        <v>31</v>
      </c>
      <c r="AE13" s="19">
        <f t="shared" si="4"/>
        <v>9.3</v>
      </c>
      <c r="AF13" s="18">
        <f t="shared" si="5"/>
        <v>21.55</v>
      </c>
      <c r="AG13" s="5">
        <v>103</v>
      </c>
      <c r="AH13" s="8">
        <f t="shared" si="6"/>
        <v>28.61111111111111</v>
      </c>
      <c r="AI13" s="18">
        <f t="shared" si="7"/>
        <v>50.16111111111111</v>
      </c>
      <c r="AJ13" s="1"/>
    </row>
    <row r="14" spans="1:36" ht="15">
      <c r="A14" s="1">
        <v>4</v>
      </c>
      <c r="B14" s="2">
        <v>71020180</v>
      </c>
      <c r="C14" s="5" t="s">
        <v>20</v>
      </c>
      <c r="D14" s="5">
        <v>0</v>
      </c>
      <c r="E14" s="5">
        <v>12</v>
      </c>
      <c r="F14" s="5">
        <v>6.5</v>
      </c>
      <c r="G14" s="5">
        <v>9</v>
      </c>
      <c r="H14" s="5">
        <v>13</v>
      </c>
      <c r="I14" s="5">
        <v>6</v>
      </c>
      <c r="J14" s="30">
        <v>0</v>
      </c>
      <c r="K14" s="29">
        <v>12</v>
      </c>
      <c r="L14" s="29">
        <v>6.5</v>
      </c>
      <c r="M14" s="29">
        <v>9</v>
      </c>
      <c r="N14" s="29">
        <v>13</v>
      </c>
      <c r="O14" s="30">
        <v>6</v>
      </c>
      <c r="P14" s="29">
        <v>18</v>
      </c>
      <c r="Q14" s="29">
        <v>27</v>
      </c>
      <c r="R14" s="5">
        <v>12</v>
      </c>
      <c r="S14" s="5">
        <v>6.5</v>
      </c>
      <c r="T14" s="5">
        <v>9</v>
      </c>
      <c r="U14" s="5">
        <v>13</v>
      </c>
      <c r="V14" s="5">
        <v>18</v>
      </c>
      <c r="W14" s="5">
        <v>27</v>
      </c>
      <c r="X14" s="23">
        <f t="shared" si="0"/>
        <v>85.5</v>
      </c>
      <c r="Y14" s="16">
        <f t="shared" si="1"/>
        <v>7.125</v>
      </c>
      <c r="Z14" s="5">
        <v>18</v>
      </c>
      <c r="AA14" s="5">
        <v>27</v>
      </c>
      <c r="AB14" s="5">
        <f t="shared" si="2"/>
        <v>45</v>
      </c>
      <c r="AC14" s="17">
        <f t="shared" si="3"/>
        <v>3.75</v>
      </c>
      <c r="AD14" s="5">
        <v>24</v>
      </c>
      <c r="AE14" s="19">
        <f t="shared" si="4"/>
        <v>7.2</v>
      </c>
      <c r="AF14" s="18">
        <f t="shared" si="5"/>
        <v>18.075</v>
      </c>
      <c r="AG14" s="5">
        <v>118</v>
      </c>
      <c r="AH14" s="8">
        <f t="shared" si="6"/>
        <v>32.77777777777778</v>
      </c>
      <c r="AI14" s="18">
        <f t="shared" si="7"/>
        <v>50.852777777777774</v>
      </c>
      <c r="AJ14" s="1"/>
    </row>
    <row r="15" spans="1:36" ht="15">
      <c r="A15" s="1">
        <v>5</v>
      </c>
      <c r="B15" s="2">
        <v>71020196</v>
      </c>
      <c r="C15" s="5" t="s">
        <v>21</v>
      </c>
      <c r="D15" s="5">
        <v>1.5</v>
      </c>
      <c r="E15" s="5">
        <v>2.1</v>
      </c>
      <c r="F15" s="5">
        <v>5</v>
      </c>
      <c r="G15" s="5">
        <v>4</v>
      </c>
      <c r="H15" s="5">
        <v>2</v>
      </c>
      <c r="I15" s="5">
        <v>0</v>
      </c>
      <c r="J15" s="29">
        <v>1.5</v>
      </c>
      <c r="K15" s="29">
        <v>2.1</v>
      </c>
      <c r="L15" s="29">
        <v>5</v>
      </c>
      <c r="M15" s="29">
        <v>4</v>
      </c>
      <c r="N15" s="29">
        <v>2</v>
      </c>
      <c r="O15" s="30">
        <v>0</v>
      </c>
      <c r="P15" s="30">
        <v>0</v>
      </c>
      <c r="Q15" s="29">
        <v>0</v>
      </c>
      <c r="R15" s="5">
        <v>1.5</v>
      </c>
      <c r="S15" s="5">
        <v>2.1</v>
      </c>
      <c r="T15" s="5">
        <v>5</v>
      </c>
      <c r="U15" s="5">
        <v>4</v>
      </c>
      <c r="V15" s="5">
        <v>2</v>
      </c>
      <c r="W15" s="5">
        <v>0</v>
      </c>
      <c r="X15" s="23">
        <f t="shared" si="0"/>
        <v>14.6</v>
      </c>
      <c r="Y15" s="16">
        <f t="shared" si="1"/>
        <v>1.2166666666666666</v>
      </c>
      <c r="Z15" s="5">
        <v>0</v>
      </c>
      <c r="AA15" s="5">
        <v>0</v>
      </c>
      <c r="AB15" s="5">
        <f t="shared" si="2"/>
        <v>0</v>
      </c>
      <c r="AC15" s="17">
        <f t="shared" si="3"/>
        <v>0</v>
      </c>
      <c r="AD15" s="5">
        <v>21</v>
      </c>
      <c r="AE15" s="19">
        <f t="shared" si="4"/>
        <v>6.3</v>
      </c>
      <c r="AF15" s="18">
        <f t="shared" si="5"/>
        <v>7.516666666666667</v>
      </c>
      <c r="AG15" s="35">
        <v>0</v>
      </c>
      <c r="AH15" s="8">
        <f t="shared" si="6"/>
        <v>0</v>
      </c>
      <c r="AI15" s="18">
        <f t="shared" si="7"/>
        <v>7.516666666666667</v>
      </c>
      <c r="AJ15" s="1"/>
    </row>
    <row r="16" spans="1:36" ht="15">
      <c r="A16" s="1">
        <v>6</v>
      </c>
      <c r="B16" s="2">
        <v>81120094</v>
      </c>
      <c r="C16" s="5" t="s">
        <v>22</v>
      </c>
      <c r="D16" s="5">
        <v>11</v>
      </c>
      <c r="E16" s="5">
        <v>22</v>
      </c>
      <c r="F16" s="5">
        <v>13</v>
      </c>
      <c r="G16" s="5">
        <v>25</v>
      </c>
      <c r="H16" s="5">
        <v>30</v>
      </c>
      <c r="I16" s="5">
        <v>9</v>
      </c>
      <c r="J16" s="30">
        <v>11</v>
      </c>
      <c r="K16" s="29">
        <v>22</v>
      </c>
      <c r="L16" s="29">
        <v>13</v>
      </c>
      <c r="M16" s="29">
        <v>25</v>
      </c>
      <c r="N16" s="29">
        <v>30</v>
      </c>
      <c r="O16" s="30">
        <v>9</v>
      </c>
      <c r="P16" s="29">
        <v>28</v>
      </c>
      <c r="Q16" s="29">
        <v>24</v>
      </c>
      <c r="R16" s="5">
        <v>22</v>
      </c>
      <c r="S16" s="5">
        <v>13</v>
      </c>
      <c r="T16" s="5">
        <v>25</v>
      </c>
      <c r="U16" s="5">
        <v>30</v>
      </c>
      <c r="V16" s="5">
        <v>28</v>
      </c>
      <c r="W16" s="5">
        <v>24</v>
      </c>
      <c r="X16" s="23">
        <f t="shared" si="0"/>
        <v>142</v>
      </c>
      <c r="Y16" s="16">
        <f t="shared" si="1"/>
        <v>11.833333333333334</v>
      </c>
      <c r="Z16" s="5">
        <v>28</v>
      </c>
      <c r="AA16" s="5">
        <v>24</v>
      </c>
      <c r="AB16" s="5">
        <f t="shared" si="2"/>
        <v>52</v>
      </c>
      <c r="AC16" s="17">
        <f t="shared" si="3"/>
        <v>4.333333333333333</v>
      </c>
      <c r="AD16" s="5">
        <v>86</v>
      </c>
      <c r="AE16" s="19">
        <f t="shared" si="4"/>
        <v>25.8</v>
      </c>
      <c r="AF16" s="18">
        <f t="shared" si="5"/>
        <v>41.96666666666667</v>
      </c>
      <c r="AG16" s="5">
        <v>144</v>
      </c>
      <c r="AH16" s="8">
        <f t="shared" si="6"/>
        <v>40</v>
      </c>
      <c r="AI16" s="18">
        <f t="shared" si="7"/>
        <v>81.96666666666667</v>
      </c>
      <c r="AJ16" s="1"/>
    </row>
    <row r="17" spans="1:36" ht="15">
      <c r="A17" s="1">
        <v>7</v>
      </c>
      <c r="B17" s="2">
        <v>81220034</v>
      </c>
      <c r="C17" s="5" t="s">
        <v>23</v>
      </c>
      <c r="D17" s="5">
        <v>5</v>
      </c>
      <c r="E17" s="5">
        <v>17</v>
      </c>
      <c r="F17" s="5">
        <v>15</v>
      </c>
      <c r="G17" s="5">
        <v>24</v>
      </c>
      <c r="H17" s="5">
        <v>8</v>
      </c>
      <c r="I17" s="5">
        <v>0</v>
      </c>
      <c r="J17" s="30">
        <v>5</v>
      </c>
      <c r="K17" s="29">
        <v>17</v>
      </c>
      <c r="L17" s="29">
        <v>15</v>
      </c>
      <c r="M17" s="29">
        <v>24</v>
      </c>
      <c r="N17" s="29">
        <v>8</v>
      </c>
      <c r="O17" s="30">
        <v>0</v>
      </c>
      <c r="P17" s="29">
        <v>30</v>
      </c>
      <c r="Q17" s="29">
        <v>18</v>
      </c>
      <c r="R17" s="5">
        <v>17</v>
      </c>
      <c r="S17" s="5">
        <v>15</v>
      </c>
      <c r="T17" s="5">
        <v>24</v>
      </c>
      <c r="U17" s="5">
        <v>8</v>
      </c>
      <c r="V17" s="5">
        <v>30</v>
      </c>
      <c r="W17" s="5">
        <v>18</v>
      </c>
      <c r="X17" s="23">
        <f t="shared" si="0"/>
        <v>112</v>
      </c>
      <c r="Y17" s="16">
        <f t="shared" si="1"/>
        <v>9.333333333333334</v>
      </c>
      <c r="Z17" s="5">
        <v>30</v>
      </c>
      <c r="AA17" s="5">
        <v>18</v>
      </c>
      <c r="AB17" s="5">
        <f t="shared" si="2"/>
        <v>48</v>
      </c>
      <c r="AC17" s="17">
        <f t="shared" si="3"/>
        <v>4</v>
      </c>
      <c r="AD17" s="5">
        <v>61</v>
      </c>
      <c r="AE17" s="19">
        <f t="shared" si="4"/>
        <v>18.3</v>
      </c>
      <c r="AF17" s="18">
        <f t="shared" si="5"/>
        <v>31.633333333333333</v>
      </c>
      <c r="AG17" s="5">
        <v>87</v>
      </c>
      <c r="AH17" s="8">
        <f t="shared" si="6"/>
        <v>24.166666666666668</v>
      </c>
      <c r="AI17" s="18">
        <f t="shared" si="7"/>
        <v>55.8</v>
      </c>
      <c r="AJ17" s="1"/>
    </row>
    <row r="18" spans="1:36" ht="15">
      <c r="A18" s="1">
        <v>8</v>
      </c>
      <c r="B18" s="2">
        <v>81220056</v>
      </c>
      <c r="C18" s="5" t="s">
        <v>24</v>
      </c>
      <c r="D18" s="5">
        <v>0</v>
      </c>
      <c r="E18" s="5">
        <v>8.3</v>
      </c>
      <c r="F18" s="5">
        <v>7</v>
      </c>
      <c r="G18" s="5">
        <v>16</v>
      </c>
      <c r="H18" s="5">
        <v>5</v>
      </c>
      <c r="I18" s="5">
        <v>5</v>
      </c>
      <c r="J18" s="30">
        <v>0</v>
      </c>
      <c r="K18" s="29">
        <v>8.3</v>
      </c>
      <c r="L18" s="29">
        <v>7</v>
      </c>
      <c r="M18" s="29">
        <v>16</v>
      </c>
      <c r="N18" s="30">
        <v>5</v>
      </c>
      <c r="O18" s="29">
        <v>5</v>
      </c>
      <c r="P18" s="29">
        <v>9</v>
      </c>
      <c r="Q18" s="29">
        <v>13</v>
      </c>
      <c r="R18" s="5">
        <v>8.3</v>
      </c>
      <c r="S18" s="5">
        <v>7</v>
      </c>
      <c r="T18" s="5">
        <v>16</v>
      </c>
      <c r="U18" s="5">
        <v>5</v>
      </c>
      <c r="V18" s="5">
        <v>9</v>
      </c>
      <c r="W18" s="5">
        <v>13</v>
      </c>
      <c r="X18" s="23">
        <f t="shared" si="0"/>
        <v>58.3</v>
      </c>
      <c r="Y18" s="16">
        <f t="shared" si="1"/>
        <v>4.858333333333333</v>
      </c>
      <c r="Z18" s="5">
        <v>9</v>
      </c>
      <c r="AA18" s="5">
        <v>13</v>
      </c>
      <c r="AB18" s="5">
        <f t="shared" si="2"/>
        <v>22</v>
      </c>
      <c r="AC18" s="17">
        <f t="shared" si="3"/>
        <v>1.8333333333333333</v>
      </c>
      <c r="AD18" s="5">
        <v>48</v>
      </c>
      <c r="AE18" s="19">
        <f t="shared" si="4"/>
        <v>14.4</v>
      </c>
      <c r="AF18" s="18">
        <f t="shared" si="5"/>
        <v>21.09166666666667</v>
      </c>
      <c r="AG18" s="5">
        <v>84.5</v>
      </c>
      <c r="AH18" s="8">
        <f t="shared" si="6"/>
        <v>23.472222222222225</v>
      </c>
      <c r="AI18" s="18">
        <f t="shared" si="7"/>
        <v>44.5638888888889</v>
      </c>
      <c r="AJ18" s="1"/>
    </row>
    <row r="19" spans="1:36" ht="15">
      <c r="A19" s="1">
        <v>9</v>
      </c>
      <c r="B19" s="2">
        <v>81220066</v>
      </c>
      <c r="C19" s="5" t="s">
        <v>25</v>
      </c>
      <c r="D19" s="5">
        <v>4.5</v>
      </c>
      <c r="E19" s="5">
        <v>8.9</v>
      </c>
      <c r="F19" s="5">
        <v>0</v>
      </c>
      <c r="G19" s="5">
        <v>12</v>
      </c>
      <c r="H19" s="5">
        <v>17</v>
      </c>
      <c r="I19" s="5">
        <v>5</v>
      </c>
      <c r="J19" s="29">
        <v>4.5</v>
      </c>
      <c r="K19" s="29">
        <v>8.9</v>
      </c>
      <c r="L19" s="30">
        <v>0</v>
      </c>
      <c r="M19" s="29">
        <v>12</v>
      </c>
      <c r="N19" s="29">
        <v>17</v>
      </c>
      <c r="O19" s="29">
        <v>5</v>
      </c>
      <c r="P19" s="30">
        <v>0</v>
      </c>
      <c r="Q19" s="29">
        <v>20</v>
      </c>
      <c r="R19" s="5">
        <v>4.5</v>
      </c>
      <c r="S19" s="5">
        <v>8.9</v>
      </c>
      <c r="T19" s="5">
        <v>12</v>
      </c>
      <c r="U19" s="5">
        <v>17</v>
      </c>
      <c r="V19" s="5">
        <v>5</v>
      </c>
      <c r="W19" s="5">
        <v>20</v>
      </c>
      <c r="X19" s="23">
        <f t="shared" si="0"/>
        <v>67.4</v>
      </c>
      <c r="Y19" s="16">
        <f t="shared" si="1"/>
        <v>5.616666666666667</v>
      </c>
      <c r="Z19" s="5">
        <v>0</v>
      </c>
      <c r="AA19" s="5">
        <v>20</v>
      </c>
      <c r="AB19" s="5">
        <f t="shared" si="2"/>
        <v>20</v>
      </c>
      <c r="AC19" s="17">
        <f t="shared" si="3"/>
        <v>1.6666666666666667</v>
      </c>
      <c r="AD19" s="5">
        <v>52</v>
      </c>
      <c r="AE19" s="19">
        <f t="shared" si="4"/>
        <v>15.6</v>
      </c>
      <c r="AF19" s="18">
        <f t="shared" si="5"/>
        <v>22.883333333333333</v>
      </c>
      <c r="AG19" s="5">
        <v>64</v>
      </c>
      <c r="AH19" s="8">
        <f t="shared" si="6"/>
        <v>17.77777777777778</v>
      </c>
      <c r="AI19" s="18">
        <v>42</v>
      </c>
      <c r="AJ19" s="1"/>
    </row>
    <row r="20" spans="1:36" ht="15">
      <c r="A20" s="1">
        <v>10</v>
      </c>
      <c r="B20" s="2">
        <v>81220076</v>
      </c>
      <c r="C20" s="5" t="s">
        <v>26</v>
      </c>
      <c r="D20" s="5">
        <v>11.5</v>
      </c>
      <c r="E20" s="5">
        <v>16</v>
      </c>
      <c r="F20" s="5">
        <v>0</v>
      </c>
      <c r="G20" s="5">
        <v>15</v>
      </c>
      <c r="H20" s="5">
        <v>21</v>
      </c>
      <c r="I20" s="5">
        <v>13.5</v>
      </c>
      <c r="J20" s="30">
        <v>11.5</v>
      </c>
      <c r="K20" s="29">
        <v>16</v>
      </c>
      <c r="L20" s="30">
        <v>0</v>
      </c>
      <c r="M20" s="29">
        <v>15</v>
      </c>
      <c r="N20" s="29">
        <v>21</v>
      </c>
      <c r="O20" s="29">
        <v>13.5</v>
      </c>
      <c r="P20" s="29">
        <v>22</v>
      </c>
      <c r="Q20" s="29">
        <v>27</v>
      </c>
      <c r="R20" s="5">
        <v>16</v>
      </c>
      <c r="S20" s="5">
        <v>15</v>
      </c>
      <c r="T20" s="5">
        <v>21</v>
      </c>
      <c r="U20" s="5">
        <v>13.5</v>
      </c>
      <c r="V20" s="5">
        <v>22</v>
      </c>
      <c r="W20" s="5">
        <v>27</v>
      </c>
      <c r="X20" s="23">
        <f t="shared" si="0"/>
        <v>114.5</v>
      </c>
      <c r="Y20" s="16">
        <f t="shared" si="1"/>
        <v>9.541666666666666</v>
      </c>
      <c r="Z20" s="5">
        <v>22</v>
      </c>
      <c r="AA20" s="5">
        <v>27</v>
      </c>
      <c r="AB20" s="5">
        <f t="shared" si="2"/>
        <v>49</v>
      </c>
      <c r="AC20" s="17">
        <f t="shared" si="3"/>
        <v>4.083333333333333</v>
      </c>
      <c r="AD20" s="5">
        <v>71</v>
      </c>
      <c r="AE20" s="19">
        <f t="shared" si="4"/>
        <v>21.3</v>
      </c>
      <c r="AF20" s="18">
        <f t="shared" si="5"/>
        <v>34.925</v>
      </c>
      <c r="AG20" s="5">
        <v>143.5</v>
      </c>
      <c r="AH20" s="8">
        <f t="shared" si="6"/>
        <v>39.861111111111114</v>
      </c>
      <c r="AI20" s="18">
        <f aca="true" t="shared" si="8" ref="AI20:AI39">AF20+AH20</f>
        <v>74.78611111111111</v>
      </c>
      <c r="AJ20" s="1"/>
    </row>
    <row r="21" spans="1:36" ht="15">
      <c r="A21" s="1">
        <v>11</v>
      </c>
      <c r="B21" s="2">
        <v>81220091</v>
      </c>
      <c r="C21" s="5" t="s">
        <v>27</v>
      </c>
      <c r="D21" s="5">
        <v>5</v>
      </c>
      <c r="E21" s="5">
        <v>9.3</v>
      </c>
      <c r="F21" s="5">
        <v>5</v>
      </c>
      <c r="G21" s="5">
        <v>10</v>
      </c>
      <c r="H21" s="5">
        <v>17</v>
      </c>
      <c r="I21" s="5">
        <v>1</v>
      </c>
      <c r="J21" s="29">
        <v>5</v>
      </c>
      <c r="K21" s="29">
        <v>9.3</v>
      </c>
      <c r="L21" s="29">
        <v>5</v>
      </c>
      <c r="M21" s="29">
        <v>10</v>
      </c>
      <c r="N21" s="29">
        <v>17</v>
      </c>
      <c r="O21" s="30">
        <v>1</v>
      </c>
      <c r="P21" s="30">
        <v>0</v>
      </c>
      <c r="Q21" s="29">
        <v>19</v>
      </c>
      <c r="R21" s="5">
        <v>5</v>
      </c>
      <c r="S21" s="5">
        <v>9.3</v>
      </c>
      <c r="T21" s="5">
        <v>5</v>
      </c>
      <c r="U21" s="5">
        <v>10</v>
      </c>
      <c r="V21" s="5">
        <v>17</v>
      </c>
      <c r="W21" s="5">
        <v>19</v>
      </c>
      <c r="X21" s="23">
        <f t="shared" si="0"/>
        <v>65.3</v>
      </c>
      <c r="Y21" s="16">
        <f t="shared" si="1"/>
        <v>5.441666666666666</v>
      </c>
      <c r="Z21" s="5">
        <v>10</v>
      </c>
      <c r="AA21" s="5">
        <v>19</v>
      </c>
      <c r="AB21" s="5">
        <f t="shared" si="2"/>
        <v>29</v>
      </c>
      <c r="AC21" s="17">
        <f t="shared" si="3"/>
        <v>2.4166666666666665</v>
      </c>
      <c r="AD21" s="5">
        <v>25</v>
      </c>
      <c r="AE21" s="19">
        <f t="shared" si="4"/>
        <v>7.5</v>
      </c>
      <c r="AF21" s="18">
        <f t="shared" si="5"/>
        <v>15.358333333333333</v>
      </c>
      <c r="AG21" s="5">
        <v>36</v>
      </c>
      <c r="AH21" s="8">
        <f t="shared" si="6"/>
        <v>10</v>
      </c>
      <c r="AI21" s="18">
        <f t="shared" si="8"/>
        <v>25.358333333333334</v>
      </c>
      <c r="AJ21" s="1"/>
    </row>
    <row r="22" spans="1:36" ht="15">
      <c r="A22" s="1">
        <v>12</v>
      </c>
      <c r="B22" s="2">
        <v>81220111</v>
      </c>
      <c r="C22" s="5" t="s">
        <v>28</v>
      </c>
      <c r="D22" s="5">
        <v>9</v>
      </c>
      <c r="E22" s="5">
        <v>19</v>
      </c>
      <c r="F22" s="5">
        <v>15</v>
      </c>
      <c r="G22" s="5">
        <v>15</v>
      </c>
      <c r="H22" s="5">
        <v>26</v>
      </c>
      <c r="I22" s="5">
        <v>11</v>
      </c>
      <c r="J22" s="30">
        <v>9</v>
      </c>
      <c r="K22" s="29">
        <v>19</v>
      </c>
      <c r="L22" s="29">
        <v>15</v>
      </c>
      <c r="M22" s="29">
        <v>15</v>
      </c>
      <c r="N22" s="29">
        <v>26</v>
      </c>
      <c r="O22" s="30">
        <v>11</v>
      </c>
      <c r="P22" s="29">
        <v>26</v>
      </c>
      <c r="Q22" s="29">
        <v>22</v>
      </c>
      <c r="R22" s="5">
        <v>19</v>
      </c>
      <c r="S22" s="5">
        <v>15</v>
      </c>
      <c r="T22" s="5">
        <v>15</v>
      </c>
      <c r="U22" s="5">
        <v>26</v>
      </c>
      <c r="V22" s="5">
        <v>26</v>
      </c>
      <c r="W22" s="5">
        <v>22</v>
      </c>
      <c r="X22" s="23">
        <f t="shared" si="0"/>
        <v>123</v>
      </c>
      <c r="Y22" s="16">
        <f t="shared" si="1"/>
        <v>10.25</v>
      </c>
      <c r="Z22" s="5">
        <v>26</v>
      </c>
      <c r="AA22" s="5">
        <v>22</v>
      </c>
      <c r="AB22" s="5">
        <f t="shared" si="2"/>
        <v>48</v>
      </c>
      <c r="AC22" s="17">
        <f t="shared" si="3"/>
        <v>4</v>
      </c>
      <c r="AD22" s="5">
        <v>89</v>
      </c>
      <c r="AE22" s="19">
        <f t="shared" si="4"/>
        <v>26.7</v>
      </c>
      <c r="AF22" s="18">
        <f t="shared" si="5"/>
        <v>40.95</v>
      </c>
      <c r="AG22" s="5">
        <v>126</v>
      </c>
      <c r="AH22" s="8">
        <f t="shared" si="6"/>
        <v>35</v>
      </c>
      <c r="AI22" s="18">
        <f t="shared" si="8"/>
        <v>75.95</v>
      </c>
      <c r="AJ22" s="1"/>
    </row>
    <row r="23" spans="1:36" ht="15">
      <c r="A23" s="1">
        <v>13</v>
      </c>
      <c r="B23" s="2">
        <v>91320001</v>
      </c>
      <c r="C23" s="5" t="s">
        <v>29</v>
      </c>
      <c r="D23" s="5">
        <v>12</v>
      </c>
      <c r="E23" s="5">
        <v>12</v>
      </c>
      <c r="F23" s="5">
        <v>16</v>
      </c>
      <c r="G23" s="5">
        <v>16</v>
      </c>
      <c r="H23" s="5">
        <v>19</v>
      </c>
      <c r="I23" s="5">
        <v>15</v>
      </c>
      <c r="J23" s="30">
        <v>12</v>
      </c>
      <c r="K23" s="30">
        <v>12</v>
      </c>
      <c r="L23" s="29">
        <v>16</v>
      </c>
      <c r="M23" s="29">
        <v>16</v>
      </c>
      <c r="N23" s="29">
        <v>19</v>
      </c>
      <c r="O23" s="29">
        <v>15</v>
      </c>
      <c r="P23" s="29">
        <v>18</v>
      </c>
      <c r="Q23" s="29">
        <v>24</v>
      </c>
      <c r="R23" s="5">
        <v>16</v>
      </c>
      <c r="S23" s="5">
        <v>16</v>
      </c>
      <c r="T23" s="5">
        <v>19</v>
      </c>
      <c r="U23" s="5">
        <v>15</v>
      </c>
      <c r="V23" s="5">
        <v>18</v>
      </c>
      <c r="W23" s="5">
        <v>24</v>
      </c>
      <c r="X23" s="23">
        <f t="shared" si="0"/>
        <v>108</v>
      </c>
      <c r="Y23" s="16">
        <f t="shared" si="1"/>
        <v>9</v>
      </c>
      <c r="Z23" s="5">
        <v>18</v>
      </c>
      <c r="AA23" s="5">
        <v>24</v>
      </c>
      <c r="AB23" s="5">
        <f t="shared" si="2"/>
        <v>42</v>
      </c>
      <c r="AC23" s="17">
        <f t="shared" si="3"/>
        <v>3.5</v>
      </c>
      <c r="AD23" s="34">
        <v>62.5</v>
      </c>
      <c r="AE23" s="19">
        <f t="shared" si="4"/>
        <v>18.75</v>
      </c>
      <c r="AF23" s="18">
        <f t="shared" si="5"/>
        <v>31.25</v>
      </c>
      <c r="AG23" s="5">
        <v>143.5</v>
      </c>
      <c r="AH23" s="8">
        <f t="shared" si="6"/>
        <v>39.861111111111114</v>
      </c>
      <c r="AI23" s="18">
        <f t="shared" si="8"/>
        <v>71.11111111111111</v>
      </c>
      <c r="AJ23" s="1"/>
    </row>
    <row r="24" spans="1:36" ht="15">
      <c r="A24" s="1">
        <v>14</v>
      </c>
      <c r="B24" s="2">
        <v>91320002</v>
      </c>
      <c r="C24" s="5" t="s">
        <v>30</v>
      </c>
      <c r="D24" s="5">
        <v>14</v>
      </c>
      <c r="E24" s="5">
        <v>18</v>
      </c>
      <c r="F24" s="5">
        <v>23</v>
      </c>
      <c r="G24" s="5">
        <v>18</v>
      </c>
      <c r="H24" s="5">
        <v>22</v>
      </c>
      <c r="I24" s="5">
        <v>11</v>
      </c>
      <c r="J24" s="29">
        <v>14</v>
      </c>
      <c r="K24" s="29">
        <v>18</v>
      </c>
      <c r="L24" s="29">
        <v>23</v>
      </c>
      <c r="M24" s="29">
        <v>18</v>
      </c>
      <c r="N24" s="29">
        <v>22</v>
      </c>
      <c r="O24" s="30">
        <v>11</v>
      </c>
      <c r="P24" s="29">
        <v>30</v>
      </c>
      <c r="Q24" s="30">
        <v>0</v>
      </c>
      <c r="R24" s="5">
        <v>14</v>
      </c>
      <c r="S24" s="5">
        <v>18</v>
      </c>
      <c r="T24" s="5">
        <v>23</v>
      </c>
      <c r="U24" s="5">
        <v>18</v>
      </c>
      <c r="V24" s="5">
        <v>22</v>
      </c>
      <c r="W24" s="5">
        <v>30</v>
      </c>
      <c r="X24" s="23">
        <f t="shared" si="0"/>
        <v>125</v>
      </c>
      <c r="Y24" s="16">
        <f t="shared" si="1"/>
        <v>10.416666666666666</v>
      </c>
      <c r="Z24" s="5">
        <v>30</v>
      </c>
      <c r="AA24" s="5">
        <v>0</v>
      </c>
      <c r="AB24" s="5">
        <f t="shared" si="2"/>
        <v>30</v>
      </c>
      <c r="AC24" s="17">
        <f t="shared" si="3"/>
        <v>2.5</v>
      </c>
      <c r="AD24" s="5">
        <v>89</v>
      </c>
      <c r="AE24" s="19">
        <f t="shared" si="4"/>
        <v>26.7</v>
      </c>
      <c r="AF24" s="18">
        <f t="shared" si="5"/>
        <v>39.61666666666667</v>
      </c>
      <c r="AG24" s="5">
        <v>157</v>
      </c>
      <c r="AH24" s="8">
        <f t="shared" si="6"/>
        <v>43.611111111111114</v>
      </c>
      <c r="AI24" s="18">
        <f t="shared" si="8"/>
        <v>83.22777777777779</v>
      </c>
      <c r="AJ24" s="1"/>
    </row>
    <row r="25" spans="1:36" ht="15">
      <c r="A25" s="1">
        <v>15</v>
      </c>
      <c r="B25" s="2">
        <v>91320005</v>
      </c>
      <c r="C25" s="5" t="s">
        <v>31</v>
      </c>
      <c r="D25" s="5">
        <v>0</v>
      </c>
      <c r="E25" s="5">
        <v>14</v>
      </c>
      <c r="F25" s="5">
        <v>16</v>
      </c>
      <c r="G25" s="5">
        <v>13</v>
      </c>
      <c r="H25" s="5">
        <v>22</v>
      </c>
      <c r="I25" s="5">
        <v>10</v>
      </c>
      <c r="J25" s="30">
        <v>0</v>
      </c>
      <c r="K25" s="29">
        <v>14</v>
      </c>
      <c r="L25" s="29">
        <v>16</v>
      </c>
      <c r="M25" s="29">
        <v>13</v>
      </c>
      <c r="N25" s="29">
        <v>22</v>
      </c>
      <c r="O25" s="30">
        <v>10</v>
      </c>
      <c r="P25" s="29">
        <v>15</v>
      </c>
      <c r="Q25" s="29">
        <v>18</v>
      </c>
      <c r="R25" s="5">
        <v>14</v>
      </c>
      <c r="S25" s="5">
        <v>16</v>
      </c>
      <c r="T25" s="5">
        <v>13</v>
      </c>
      <c r="U25" s="5">
        <v>22</v>
      </c>
      <c r="V25" s="5">
        <v>15</v>
      </c>
      <c r="W25" s="5">
        <v>18</v>
      </c>
      <c r="X25" s="23">
        <f t="shared" si="0"/>
        <v>98</v>
      </c>
      <c r="Y25" s="16">
        <f t="shared" si="1"/>
        <v>8.166666666666666</v>
      </c>
      <c r="Z25" s="5">
        <v>15</v>
      </c>
      <c r="AA25" s="5">
        <v>18</v>
      </c>
      <c r="AB25" s="5">
        <f t="shared" si="2"/>
        <v>33</v>
      </c>
      <c r="AC25" s="17">
        <f t="shared" si="3"/>
        <v>2.75</v>
      </c>
      <c r="AD25" s="5">
        <v>62</v>
      </c>
      <c r="AE25" s="19">
        <f t="shared" si="4"/>
        <v>18.6</v>
      </c>
      <c r="AF25" s="18">
        <f t="shared" si="5"/>
        <v>29.516666666666666</v>
      </c>
      <c r="AG25" s="5">
        <v>134</v>
      </c>
      <c r="AH25" s="8">
        <f t="shared" si="6"/>
        <v>37.22222222222222</v>
      </c>
      <c r="AI25" s="18">
        <f t="shared" si="8"/>
        <v>66.73888888888888</v>
      </c>
      <c r="AJ25" s="1"/>
    </row>
    <row r="26" spans="1:36" ht="15">
      <c r="A26" s="1">
        <v>16</v>
      </c>
      <c r="B26" s="2">
        <v>91320022</v>
      </c>
      <c r="C26" s="5" t="s">
        <v>32</v>
      </c>
      <c r="D26" s="5">
        <v>10</v>
      </c>
      <c r="E26" s="5">
        <v>17</v>
      </c>
      <c r="F26" s="5">
        <v>8</v>
      </c>
      <c r="G26" s="5">
        <v>19</v>
      </c>
      <c r="H26" s="5">
        <v>20</v>
      </c>
      <c r="I26" s="5">
        <v>10.5</v>
      </c>
      <c r="J26" s="30">
        <v>10</v>
      </c>
      <c r="K26" s="29">
        <v>17</v>
      </c>
      <c r="L26" s="30">
        <v>8</v>
      </c>
      <c r="M26" s="29">
        <v>19</v>
      </c>
      <c r="N26" s="29">
        <v>20</v>
      </c>
      <c r="O26" s="29">
        <v>10.5</v>
      </c>
      <c r="P26" s="29">
        <v>26</v>
      </c>
      <c r="Q26" s="29">
        <v>18</v>
      </c>
      <c r="R26" s="5">
        <v>17</v>
      </c>
      <c r="S26" s="5">
        <v>19</v>
      </c>
      <c r="T26" s="5">
        <v>20</v>
      </c>
      <c r="U26" s="5">
        <v>10.5</v>
      </c>
      <c r="V26" s="5">
        <v>26</v>
      </c>
      <c r="W26" s="5">
        <v>18</v>
      </c>
      <c r="X26" s="23">
        <f t="shared" si="0"/>
        <v>110.5</v>
      </c>
      <c r="Y26" s="16">
        <f t="shared" si="1"/>
        <v>9.208333333333334</v>
      </c>
      <c r="Z26" s="5">
        <v>26</v>
      </c>
      <c r="AA26" s="5">
        <v>18</v>
      </c>
      <c r="AB26" s="5">
        <f t="shared" si="2"/>
        <v>44</v>
      </c>
      <c r="AC26" s="17">
        <f t="shared" si="3"/>
        <v>3.6666666666666665</v>
      </c>
      <c r="AD26" s="5">
        <v>82</v>
      </c>
      <c r="AE26" s="19">
        <f t="shared" si="4"/>
        <v>24.6</v>
      </c>
      <c r="AF26" s="18">
        <f t="shared" si="5"/>
        <v>37.475</v>
      </c>
      <c r="AG26" s="5">
        <v>122</v>
      </c>
      <c r="AH26" s="8">
        <f t="shared" si="6"/>
        <v>33.88888888888889</v>
      </c>
      <c r="AI26" s="18">
        <f t="shared" si="8"/>
        <v>71.3638888888889</v>
      </c>
      <c r="AJ26" s="1"/>
    </row>
    <row r="27" spans="1:36" ht="15">
      <c r="A27" s="1">
        <v>17</v>
      </c>
      <c r="B27" s="2">
        <v>91320024</v>
      </c>
      <c r="C27" s="5" t="s">
        <v>33</v>
      </c>
      <c r="D27" s="5">
        <v>11.5</v>
      </c>
      <c r="E27" s="5">
        <v>15</v>
      </c>
      <c r="F27" s="5">
        <v>14</v>
      </c>
      <c r="G27" s="5">
        <v>11</v>
      </c>
      <c r="H27" s="5">
        <v>17</v>
      </c>
      <c r="I27" s="20">
        <v>0</v>
      </c>
      <c r="J27" s="29">
        <v>11.5</v>
      </c>
      <c r="K27" s="29">
        <v>15</v>
      </c>
      <c r="L27" s="29">
        <v>14</v>
      </c>
      <c r="M27" s="30">
        <v>11</v>
      </c>
      <c r="N27" s="29">
        <v>17</v>
      </c>
      <c r="O27" s="30">
        <v>0</v>
      </c>
      <c r="P27" s="29">
        <v>28</v>
      </c>
      <c r="Q27" s="29">
        <v>10</v>
      </c>
      <c r="R27" s="20">
        <v>11.5</v>
      </c>
      <c r="S27" s="20">
        <v>15</v>
      </c>
      <c r="T27" s="20">
        <v>14</v>
      </c>
      <c r="U27" s="20">
        <v>17</v>
      </c>
      <c r="V27" s="20">
        <v>28</v>
      </c>
      <c r="W27" s="20">
        <v>10</v>
      </c>
      <c r="X27" s="23">
        <f t="shared" si="0"/>
        <v>95.5</v>
      </c>
      <c r="Y27" s="16">
        <f t="shared" si="1"/>
        <v>7.958333333333333</v>
      </c>
      <c r="Z27" s="5">
        <v>28</v>
      </c>
      <c r="AA27" s="5">
        <v>10</v>
      </c>
      <c r="AB27" s="5">
        <f t="shared" si="2"/>
        <v>38</v>
      </c>
      <c r="AC27" s="17">
        <f t="shared" si="3"/>
        <v>3.1666666666666665</v>
      </c>
      <c r="AD27" s="5">
        <v>48</v>
      </c>
      <c r="AE27" s="19">
        <f t="shared" si="4"/>
        <v>14.4</v>
      </c>
      <c r="AF27" s="18">
        <f t="shared" si="5"/>
        <v>25.525</v>
      </c>
      <c r="AG27" s="5">
        <v>82</v>
      </c>
      <c r="AH27" s="8">
        <f t="shared" si="6"/>
        <v>22.77777777777778</v>
      </c>
      <c r="AI27" s="18">
        <f t="shared" si="8"/>
        <v>48.30277777777778</v>
      </c>
      <c r="AJ27" s="1"/>
    </row>
    <row r="28" spans="1:36" ht="15">
      <c r="A28" s="1">
        <v>18</v>
      </c>
      <c r="B28" s="2">
        <v>91320029</v>
      </c>
      <c r="C28" s="5" t="s">
        <v>34</v>
      </c>
      <c r="D28" s="5">
        <v>11</v>
      </c>
      <c r="E28" s="5">
        <v>12</v>
      </c>
      <c r="F28" s="5">
        <v>8</v>
      </c>
      <c r="G28" s="5">
        <v>24</v>
      </c>
      <c r="H28" s="5">
        <v>8</v>
      </c>
      <c r="I28" s="5">
        <v>11</v>
      </c>
      <c r="J28" s="29">
        <v>11</v>
      </c>
      <c r="K28" s="29">
        <v>12</v>
      </c>
      <c r="L28" s="30">
        <v>8</v>
      </c>
      <c r="M28" s="29">
        <v>24</v>
      </c>
      <c r="N28" s="29">
        <v>8</v>
      </c>
      <c r="O28" s="29">
        <v>11</v>
      </c>
      <c r="P28" s="30">
        <v>0</v>
      </c>
      <c r="Q28" s="29">
        <v>18</v>
      </c>
      <c r="R28" s="5">
        <v>11</v>
      </c>
      <c r="S28" s="5">
        <v>12</v>
      </c>
      <c r="T28" s="5">
        <v>24</v>
      </c>
      <c r="U28" s="5">
        <v>8</v>
      </c>
      <c r="V28" s="5">
        <v>11</v>
      </c>
      <c r="W28" s="5">
        <v>18</v>
      </c>
      <c r="X28" s="23">
        <f t="shared" si="0"/>
        <v>84</v>
      </c>
      <c r="Y28" s="16">
        <f t="shared" si="1"/>
        <v>7</v>
      </c>
      <c r="Z28" s="5">
        <v>0</v>
      </c>
      <c r="AA28" s="5">
        <v>18</v>
      </c>
      <c r="AB28" s="5">
        <f t="shared" si="2"/>
        <v>18</v>
      </c>
      <c r="AC28" s="17">
        <f t="shared" si="3"/>
        <v>1.5</v>
      </c>
      <c r="AD28" s="5">
        <v>66</v>
      </c>
      <c r="AE28" s="19">
        <f t="shared" si="4"/>
        <v>19.8</v>
      </c>
      <c r="AF28" s="18">
        <f t="shared" si="5"/>
        <v>28.3</v>
      </c>
      <c r="AG28" s="5">
        <v>104</v>
      </c>
      <c r="AH28" s="8">
        <f t="shared" si="6"/>
        <v>28.88888888888889</v>
      </c>
      <c r="AI28" s="18">
        <f t="shared" si="8"/>
        <v>57.18888888888889</v>
      </c>
      <c r="AJ28" s="1"/>
    </row>
    <row r="29" spans="1:36" ht="15">
      <c r="A29" s="1">
        <v>19</v>
      </c>
      <c r="B29" s="2">
        <v>91320030</v>
      </c>
      <c r="C29" s="5" t="s">
        <v>35</v>
      </c>
      <c r="D29" s="5">
        <v>16</v>
      </c>
      <c r="E29" s="5">
        <v>24</v>
      </c>
      <c r="F29" s="5">
        <v>24</v>
      </c>
      <c r="G29" s="5">
        <v>18</v>
      </c>
      <c r="H29" s="5">
        <v>25</v>
      </c>
      <c r="I29" s="5">
        <v>14</v>
      </c>
      <c r="J29" s="30">
        <v>16</v>
      </c>
      <c r="K29" s="29">
        <v>24</v>
      </c>
      <c r="L29" s="29">
        <v>24</v>
      </c>
      <c r="M29" s="29">
        <v>18</v>
      </c>
      <c r="N29" s="29">
        <v>25</v>
      </c>
      <c r="O29" s="30">
        <v>14</v>
      </c>
      <c r="P29" s="29">
        <v>30</v>
      </c>
      <c r="Q29" s="29">
        <v>28</v>
      </c>
      <c r="R29" s="5">
        <v>24</v>
      </c>
      <c r="S29" s="5">
        <v>24</v>
      </c>
      <c r="T29" s="5">
        <v>18</v>
      </c>
      <c r="U29" s="5">
        <v>25</v>
      </c>
      <c r="V29" s="5">
        <v>30</v>
      </c>
      <c r="W29" s="5">
        <v>28</v>
      </c>
      <c r="X29" s="23">
        <f t="shared" si="0"/>
        <v>149</v>
      </c>
      <c r="Y29" s="16">
        <f t="shared" si="1"/>
        <v>12.416666666666666</v>
      </c>
      <c r="Z29" s="5">
        <v>30</v>
      </c>
      <c r="AA29" s="5">
        <v>28</v>
      </c>
      <c r="AB29" s="5">
        <f t="shared" si="2"/>
        <v>58</v>
      </c>
      <c r="AC29" s="17">
        <f t="shared" si="3"/>
        <v>4.833333333333333</v>
      </c>
      <c r="AD29" s="5">
        <v>81</v>
      </c>
      <c r="AE29" s="19">
        <f t="shared" si="4"/>
        <v>24.3</v>
      </c>
      <c r="AF29" s="18">
        <f t="shared" si="5"/>
        <v>41.55</v>
      </c>
      <c r="AG29" s="5">
        <v>154</v>
      </c>
      <c r="AH29" s="8">
        <f t="shared" si="6"/>
        <v>42.77777777777778</v>
      </c>
      <c r="AI29" s="18">
        <f t="shared" si="8"/>
        <v>84.32777777777778</v>
      </c>
      <c r="AJ29" s="1"/>
    </row>
    <row r="30" spans="1:36" ht="15">
      <c r="A30" s="1">
        <v>20</v>
      </c>
      <c r="B30" s="2">
        <v>91320035</v>
      </c>
      <c r="C30" s="5" t="s">
        <v>36</v>
      </c>
      <c r="D30" s="5">
        <v>7.5</v>
      </c>
      <c r="E30" s="5">
        <v>15</v>
      </c>
      <c r="F30" s="5">
        <v>0</v>
      </c>
      <c r="G30" s="5">
        <v>17</v>
      </c>
      <c r="H30" s="5">
        <v>20</v>
      </c>
      <c r="I30" s="5">
        <v>3</v>
      </c>
      <c r="J30" s="29">
        <v>7.5</v>
      </c>
      <c r="K30" s="29">
        <v>15</v>
      </c>
      <c r="L30" s="30">
        <v>0</v>
      </c>
      <c r="M30" s="29">
        <v>17</v>
      </c>
      <c r="N30" s="29">
        <v>20</v>
      </c>
      <c r="O30" s="30">
        <v>3</v>
      </c>
      <c r="P30" s="29">
        <v>23</v>
      </c>
      <c r="Q30" s="29">
        <v>21</v>
      </c>
      <c r="R30" s="5">
        <v>7.5</v>
      </c>
      <c r="S30" s="5">
        <v>15</v>
      </c>
      <c r="T30" s="5">
        <v>17</v>
      </c>
      <c r="U30" s="5">
        <v>20</v>
      </c>
      <c r="V30" s="5">
        <v>23</v>
      </c>
      <c r="W30" s="5">
        <v>21</v>
      </c>
      <c r="X30" s="23">
        <f t="shared" si="0"/>
        <v>103.5</v>
      </c>
      <c r="Y30" s="16">
        <f t="shared" si="1"/>
        <v>8.625</v>
      </c>
      <c r="Z30" s="5">
        <v>23</v>
      </c>
      <c r="AA30" s="5">
        <v>21</v>
      </c>
      <c r="AB30" s="5">
        <f t="shared" si="2"/>
        <v>44</v>
      </c>
      <c r="AC30" s="17">
        <f t="shared" si="3"/>
        <v>3.6666666666666665</v>
      </c>
      <c r="AD30" s="5">
        <v>71</v>
      </c>
      <c r="AE30" s="19">
        <f t="shared" si="4"/>
        <v>21.3</v>
      </c>
      <c r="AF30" s="18">
        <f t="shared" si="5"/>
        <v>33.59166666666667</v>
      </c>
      <c r="AG30" s="5">
        <v>131</v>
      </c>
      <c r="AH30" s="8">
        <f t="shared" si="6"/>
        <v>36.38888888888889</v>
      </c>
      <c r="AI30" s="18">
        <f t="shared" si="8"/>
        <v>69.98055555555555</v>
      </c>
      <c r="AJ30" s="1"/>
    </row>
    <row r="31" spans="1:36" ht="15">
      <c r="A31" s="1">
        <v>21</v>
      </c>
      <c r="B31" s="2">
        <v>91320036</v>
      </c>
      <c r="C31" s="5" t="s">
        <v>37</v>
      </c>
      <c r="D31" s="5">
        <v>12</v>
      </c>
      <c r="E31" s="5">
        <v>22</v>
      </c>
      <c r="F31" s="5">
        <v>23</v>
      </c>
      <c r="G31" s="5">
        <v>19</v>
      </c>
      <c r="H31" s="5">
        <v>24</v>
      </c>
      <c r="I31" s="5">
        <v>10.5</v>
      </c>
      <c r="J31" s="30">
        <v>12</v>
      </c>
      <c r="K31" s="29">
        <v>22</v>
      </c>
      <c r="L31" s="29">
        <v>23</v>
      </c>
      <c r="M31" s="29">
        <v>19</v>
      </c>
      <c r="N31" s="29">
        <v>24</v>
      </c>
      <c r="O31" s="30">
        <v>10.5</v>
      </c>
      <c r="P31" s="29">
        <v>27</v>
      </c>
      <c r="Q31" s="29">
        <v>27</v>
      </c>
      <c r="R31" s="5">
        <v>22</v>
      </c>
      <c r="S31" s="5">
        <v>23</v>
      </c>
      <c r="T31" s="5">
        <v>19</v>
      </c>
      <c r="U31" s="5">
        <v>24</v>
      </c>
      <c r="V31" s="5">
        <v>27</v>
      </c>
      <c r="W31" s="5">
        <v>27</v>
      </c>
      <c r="X31" s="23">
        <f t="shared" si="0"/>
        <v>142</v>
      </c>
      <c r="Y31" s="16">
        <f t="shared" si="1"/>
        <v>11.833333333333334</v>
      </c>
      <c r="Z31" s="5">
        <v>27</v>
      </c>
      <c r="AA31" s="5">
        <v>27</v>
      </c>
      <c r="AB31" s="5">
        <f t="shared" si="2"/>
        <v>54</v>
      </c>
      <c r="AC31" s="17">
        <f t="shared" si="3"/>
        <v>4.5</v>
      </c>
      <c r="AD31" s="5">
        <v>70</v>
      </c>
      <c r="AE31" s="19">
        <f t="shared" si="4"/>
        <v>21</v>
      </c>
      <c r="AF31" s="18">
        <f t="shared" si="5"/>
        <v>37.333333333333336</v>
      </c>
      <c r="AG31" s="5">
        <v>156</v>
      </c>
      <c r="AH31" s="8">
        <f t="shared" si="6"/>
        <v>43.333333333333336</v>
      </c>
      <c r="AI31" s="18">
        <f t="shared" si="8"/>
        <v>80.66666666666667</v>
      </c>
      <c r="AJ31" s="1"/>
    </row>
    <row r="32" spans="1:36" ht="15">
      <c r="A32" s="1">
        <v>22</v>
      </c>
      <c r="B32" s="2">
        <v>91320039</v>
      </c>
      <c r="C32" s="5" t="s">
        <v>38</v>
      </c>
      <c r="D32" s="5">
        <v>10.5</v>
      </c>
      <c r="E32" s="5">
        <v>17</v>
      </c>
      <c r="F32" s="5">
        <v>6</v>
      </c>
      <c r="G32" s="5">
        <v>22</v>
      </c>
      <c r="H32" s="5">
        <v>22</v>
      </c>
      <c r="I32" s="5">
        <v>14.5</v>
      </c>
      <c r="J32" s="30">
        <v>10.5</v>
      </c>
      <c r="K32" s="29">
        <v>17</v>
      </c>
      <c r="L32" s="30">
        <v>6</v>
      </c>
      <c r="M32" s="29">
        <v>22</v>
      </c>
      <c r="N32" s="29">
        <v>22</v>
      </c>
      <c r="O32" s="29">
        <v>14.5</v>
      </c>
      <c r="P32" s="29">
        <v>22</v>
      </c>
      <c r="Q32" s="29">
        <v>21</v>
      </c>
      <c r="R32" s="5">
        <v>17</v>
      </c>
      <c r="S32" s="5">
        <v>22</v>
      </c>
      <c r="T32" s="5">
        <v>22</v>
      </c>
      <c r="U32" s="5">
        <v>14.5</v>
      </c>
      <c r="V32" s="5">
        <v>22</v>
      </c>
      <c r="W32" s="5">
        <v>21</v>
      </c>
      <c r="X32" s="23">
        <f t="shared" si="0"/>
        <v>118.5</v>
      </c>
      <c r="Y32" s="16">
        <f t="shared" si="1"/>
        <v>9.875</v>
      </c>
      <c r="Z32" s="5">
        <v>22</v>
      </c>
      <c r="AA32" s="5">
        <v>21</v>
      </c>
      <c r="AB32" s="5">
        <f t="shared" si="2"/>
        <v>43</v>
      </c>
      <c r="AC32" s="17">
        <f t="shared" si="3"/>
        <v>3.5833333333333335</v>
      </c>
      <c r="AD32" s="5">
        <v>81</v>
      </c>
      <c r="AE32" s="19">
        <f t="shared" si="4"/>
        <v>24.3</v>
      </c>
      <c r="AF32" s="18">
        <f t="shared" si="5"/>
        <v>37.75833333333333</v>
      </c>
      <c r="AG32" s="5">
        <v>148</v>
      </c>
      <c r="AH32" s="8">
        <f t="shared" si="6"/>
        <v>41.111111111111114</v>
      </c>
      <c r="AI32" s="18">
        <f t="shared" si="8"/>
        <v>78.86944444444444</v>
      </c>
      <c r="AJ32" s="1"/>
    </row>
    <row r="33" spans="1:36" ht="15">
      <c r="A33" s="1">
        <v>23</v>
      </c>
      <c r="B33" s="2">
        <v>91320051</v>
      </c>
      <c r="C33" s="5" t="s">
        <v>39</v>
      </c>
      <c r="D33" s="5">
        <v>10</v>
      </c>
      <c r="E33" s="5">
        <v>18</v>
      </c>
      <c r="F33" s="5">
        <v>22</v>
      </c>
      <c r="G33" s="5">
        <v>6</v>
      </c>
      <c r="H33" s="5">
        <v>24</v>
      </c>
      <c r="I33" s="5">
        <v>10</v>
      </c>
      <c r="J33" s="30">
        <v>10</v>
      </c>
      <c r="K33" s="29">
        <v>18</v>
      </c>
      <c r="L33" s="29">
        <v>22</v>
      </c>
      <c r="M33" s="30">
        <v>6</v>
      </c>
      <c r="N33" s="29">
        <v>24</v>
      </c>
      <c r="O33" s="29">
        <v>10</v>
      </c>
      <c r="P33" s="29">
        <v>23</v>
      </c>
      <c r="Q33" s="29">
        <v>22</v>
      </c>
      <c r="R33" s="5">
        <v>18</v>
      </c>
      <c r="S33" s="5">
        <v>22</v>
      </c>
      <c r="T33" s="5">
        <v>24</v>
      </c>
      <c r="U33" s="5">
        <v>10</v>
      </c>
      <c r="V33" s="5">
        <v>23</v>
      </c>
      <c r="W33" s="5">
        <v>22</v>
      </c>
      <c r="X33" s="23">
        <f t="shared" si="0"/>
        <v>119</v>
      </c>
      <c r="Y33" s="16">
        <f t="shared" si="1"/>
        <v>9.916666666666666</v>
      </c>
      <c r="Z33" s="5">
        <v>23</v>
      </c>
      <c r="AA33" s="5">
        <v>22</v>
      </c>
      <c r="AB33" s="5">
        <f t="shared" si="2"/>
        <v>45</v>
      </c>
      <c r="AC33" s="17">
        <f t="shared" si="3"/>
        <v>3.75</v>
      </c>
      <c r="AD33" s="5">
        <v>57</v>
      </c>
      <c r="AE33" s="19">
        <f t="shared" si="4"/>
        <v>17.1</v>
      </c>
      <c r="AF33" s="18">
        <f t="shared" si="5"/>
        <v>30.766666666666666</v>
      </c>
      <c r="AG33" s="5">
        <v>132</v>
      </c>
      <c r="AH33" s="8">
        <f t="shared" si="6"/>
        <v>36.66666666666667</v>
      </c>
      <c r="AI33" s="18">
        <f t="shared" si="8"/>
        <v>67.43333333333334</v>
      </c>
      <c r="AJ33" s="1"/>
    </row>
    <row r="34" spans="1:36" ht="15">
      <c r="A34" s="1">
        <v>24</v>
      </c>
      <c r="B34" s="2">
        <v>91320059</v>
      </c>
      <c r="C34" s="5" t="s">
        <v>40</v>
      </c>
      <c r="D34" s="5">
        <v>6</v>
      </c>
      <c r="E34" s="5">
        <v>13</v>
      </c>
      <c r="F34" s="5">
        <v>21</v>
      </c>
      <c r="G34" s="5">
        <v>17</v>
      </c>
      <c r="H34" s="5">
        <v>6</v>
      </c>
      <c r="I34" s="5">
        <v>9.5</v>
      </c>
      <c r="J34" s="30">
        <v>6</v>
      </c>
      <c r="K34" s="29">
        <v>13</v>
      </c>
      <c r="L34" s="29">
        <v>21</v>
      </c>
      <c r="M34" s="29">
        <v>17</v>
      </c>
      <c r="N34" s="30">
        <v>6</v>
      </c>
      <c r="O34" s="29">
        <v>9.5</v>
      </c>
      <c r="P34" s="29">
        <v>14</v>
      </c>
      <c r="Q34" s="29">
        <v>13</v>
      </c>
      <c r="R34" s="5">
        <v>13</v>
      </c>
      <c r="S34" s="5">
        <v>21</v>
      </c>
      <c r="T34" s="5">
        <v>17</v>
      </c>
      <c r="U34" s="5">
        <v>9.5</v>
      </c>
      <c r="V34" s="5">
        <v>14</v>
      </c>
      <c r="W34" s="5">
        <v>13</v>
      </c>
      <c r="X34" s="23">
        <f t="shared" si="0"/>
        <v>87.5</v>
      </c>
      <c r="Y34" s="16">
        <f t="shared" si="1"/>
        <v>7.291666666666667</v>
      </c>
      <c r="Z34" s="5">
        <v>14</v>
      </c>
      <c r="AA34" s="5">
        <v>13</v>
      </c>
      <c r="AB34" s="5">
        <f t="shared" si="2"/>
        <v>27</v>
      </c>
      <c r="AC34" s="17">
        <f t="shared" si="3"/>
        <v>2.25</v>
      </c>
      <c r="AD34" s="5">
        <v>59</v>
      </c>
      <c r="AE34" s="19">
        <f t="shared" si="4"/>
        <v>17.7</v>
      </c>
      <c r="AF34" s="18">
        <f t="shared" si="5"/>
        <v>27.241666666666667</v>
      </c>
      <c r="AG34" s="5">
        <v>91</v>
      </c>
      <c r="AH34" s="8">
        <f t="shared" si="6"/>
        <v>25.27777777777778</v>
      </c>
      <c r="AI34" s="18">
        <f t="shared" si="8"/>
        <v>52.519444444444446</v>
      </c>
      <c r="AJ34" s="1"/>
    </row>
    <row r="35" spans="1:36" ht="15">
      <c r="A35" s="1">
        <v>25</v>
      </c>
      <c r="B35" s="2">
        <v>91320079</v>
      </c>
      <c r="C35" s="5" t="s">
        <v>41</v>
      </c>
      <c r="D35" s="5">
        <v>11</v>
      </c>
      <c r="E35" s="5">
        <v>22</v>
      </c>
      <c r="F35" s="5">
        <v>16</v>
      </c>
      <c r="G35" s="5">
        <v>22</v>
      </c>
      <c r="H35" s="5">
        <v>26</v>
      </c>
      <c r="I35" s="5">
        <v>9.5</v>
      </c>
      <c r="J35" s="30">
        <v>11</v>
      </c>
      <c r="K35" s="29">
        <v>22</v>
      </c>
      <c r="L35" s="29">
        <v>16</v>
      </c>
      <c r="M35" s="29">
        <v>22</v>
      </c>
      <c r="N35" s="29">
        <v>26</v>
      </c>
      <c r="O35" s="30">
        <v>9.5</v>
      </c>
      <c r="P35" s="29">
        <v>30</v>
      </c>
      <c r="Q35" s="29">
        <v>28</v>
      </c>
      <c r="R35" s="5">
        <v>22</v>
      </c>
      <c r="S35" s="5">
        <v>16</v>
      </c>
      <c r="T35" s="5">
        <v>22</v>
      </c>
      <c r="U35" s="5">
        <v>26</v>
      </c>
      <c r="V35" s="5">
        <v>30</v>
      </c>
      <c r="W35" s="5">
        <v>28</v>
      </c>
      <c r="X35" s="23">
        <f t="shared" si="0"/>
        <v>144</v>
      </c>
      <c r="Y35" s="16">
        <f t="shared" si="1"/>
        <v>12</v>
      </c>
      <c r="Z35" s="5">
        <v>30</v>
      </c>
      <c r="AA35" s="5">
        <v>28</v>
      </c>
      <c r="AB35" s="5">
        <f t="shared" si="2"/>
        <v>58</v>
      </c>
      <c r="AC35" s="17">
        <f t="shared" si="3"/>
        <v>4.833333333333333</v>
      </c>
      <c r="AD35" s="5">
        <v>89</v>
      </c>
      <c r="AE35" s="19">
        <f t="shared" si="4"/>
        <v>26.7</v>
      </c>
      <c r="AF35" s="18">
        <f t="shared" si="5"/>
        <v>43.53333333333333</v>
      </c>
      <c r="AG35" s="5">
        <v>154</v>
      </c>
      <c r="AH35" s="8">
        <f t="shared" si="6"/>
        <v>42.77777777777778</v>
      </c>
      <c r="AI35" s="18">
        <f t="shared" si="8"/>
        <v>86.3111111111111</v>
      </c>
      <c r="AJ35" s="1"/>
    </row>
    <row r="36" spans="1:36" ht="15">
      <c r="A36" s="1">
        <v>26</v>
      </c>
      <c r="B36" s="2">
        <v>91320085</v>
      </c>
      <c r="C36" s="5" t="s">
        <v>42</v>
      </c>
      <c r="D36" s="5">
        <v>4.5</v>
      </c>
      <c r="E36" s="5">
        <v>18</v>
      </c>
      <c r="F36" s="5">
        <v>23</v>
      </c>
      <c r="G36" s="5">
        <v>12</v>
      </c>
      <c r="H36" s="5">
        <v>22</v>
      </c>
      <c r="I36" s="20">
        <v>0</v>
      </c>
      <c r="J36" s="30">
        <v>4.5</v>
      </c>
      <c r="K36" s="29">
        <v>18</v>
      </c>
      <c r="L36" s="29">
        <v>23</v>
      </c>
      <c r="M36" s="29">
        <v>12</v>
      </c>
      <c r="N36" s="29">
        <v>22</v>
      </c>
      <c r="O36" s="30">
        <v>0</v>
      </c>
      <c r="P36" s="29">
        <v>30</v>
      </c>
      <c r="Q36" s="29">
        <v>18</v>
      </c>
      <c r="R36" s="20">
        <v>18</v>
      </c>
      <c r="S36" s="20">
        <v>23</v>
      </c>
      <c r="T36" s="20">
        <v>12</v>
      </c>
      <c r="U36" s="20">
        <v>22</v>
      </c>
      <c r="V36" s="20">
        <v>30</v>
      </c>
      <c r="W36" s="20">
        <v>18</v>
      </c>
      <c r="X36" s="23">
        <f t="shared" si="0"/>
        <v>123</v>
      </c>
      <c r="Y36" s="16">
        <f t="shared" si="1"/>
        <v>10.25</v>
      </c>
      <c r="Z36" s="5">
        <v>30</v>
      </c>
      <c r="AA36" s="5">
        <v>18</v>
      </c>
      <c r="AB36" s="5">
        <f t="shared" si="2"/>
        <v>48</v>
      </c>
      <c r="AC36" s="17">
        <f t="shared" si="3"/>
        <v>4</v>
      </c>
      <c r="AD36" s="5">
        <v>88</v>
      </c>
      <c r="AE36" s="19">
        <f t="shared" si="4"/>
        <v>26.4</v>
      </c>
      <c r="AF36" s="18">
        <f t="shared" si="5"/>
        <v>40.65</v>
      </c>
      <c r="AG36" s="5">
        <v>138</v>
      </c>
      <c r="AH36" s="8">
        <f t="shared" si="6"/>
        <v>38.333333333333336</v>
      </c>
      <c r="AI36" s="18">
        <f t="shared" si="8"/>
        <v>78.98333333333333</v>
      </c>
      <c r="AJ36" s="1"/>
    </row>
    <row r="37" spans="1:36" ht="15">
      <c r="A37" s="1">
        <v>27</v>
      </c>
      <c r="B37" s="2">
        <v>91420256</v>
      </c>
      <c r="C37" s="5" t="s">
        <v>43</v>
      </c>
      <c r="D37" s="5">
        <v>4.5</v>
      </c>
      <c r="E37" s="5">
        <v>1.8</v>
      </c>
      <c r="F37" s="5">
        <v>0</v>
      </c>
      <c r="G37" s="5">
        <v>6</v>
      </c>
      <c r="H37" s="5">
        <v>0</v>
      </c>
      <c r="I37" s="5">
        <v>2</v>
      </c>
      <c r="J37" s="29">
        <v>4.5</v>
      </c>
      <c r="K37" s="29">
        <v>1.8</v>
      </c>
      <c r="L37" s="30">
        <v>0</v>
      </c>
      <c r="M37" s="29">
        <v>6</v>
      </c>
      <c r="N37" s="30">
        <v>0</v>
      </c>
      <c r="O37" s="29">
        <v>2</v>
      </c>
      <c r="P37" s="29">
        <v>0</v>
      </c>
      <c r="Q37" s="29">
        <v>0</v>
      </c>
      <c r="R37" s="5">
        <v>4.5</v>
      </c>
      <c r="S37" s="5">
        <v>1.8</v>
      </c>
      <c r="T37" s="5">
        <v>6</v>
      </c>
      <c r="U37" s="5">
        <v>2</v>
      </c>
      <c r="V37" s="5">
        <v>0</v>
      </c>
      <c r="W37" s="5">
        <v>0</v>
      </c>
      <c r="X37" s="23">
        <f t="shared" si="0"/>
        <v>14.3</v>
      </c>
      <c r="Y37" s="16">
        <f t="shared" si="1"/>
        <v>1.1916666666666667</v>
      </c>
      <c r="Z37" s="5">
        <v>0</v>
      </c>
      <c r="AA37" s="5">
        <v>0</v>
      </c>
      <c r="AB37" s="5">
        <f t="shared" si="2"/>
        <v>0</v>
      </c>
      <c r="AC37" s="17">
        <f t="shared" si="3"/>
        <v>0</v>
      </c>
      <c r="AD37" s="5">
        <v>46</v>
      </c>
      <c r="AE37" s="19">
        <f t="shared" si="4"/>
        <v>13.8</v>
      </c>
      <c r="AF37" s="18">
        <f t="shared" si="5"/>
        <v>14.991666666666667</v>
      </c>
      <c r="AG37" s="35">
        <v>0</v>
      </c>
      <c r="AH37" s="8">
        <f t="shared" si="6"/>
        <v>0</v>
      </c>
      <c r="AI37" s="18">
        <f t="shared" si="8"/>
        <v>14.991666666666667</v>
      </c>
      <c r="AJ37" s="1"/>
    </row>
    <row r="38" spans="1:36" ht="15">
      <c r="A38" s="1">
        <v>28</v>
      </c>
      <c r="B38" s="2">
        <v>91420360</v>
      </c>
      <c r="C38" s="5" t="s">
        <v>44</v>
      </c>
      <c r="D38" s="5">
        <v>18.5</v>
      </c>
      <c r="E38" s="5">
        <v>20</v>
      </c>
      <c r="F38" s="5">
        <v>13</v>
      </c>
      <c r="G38" s="5">
        <v>17</v>
      </c>
      <c r="H38" s="5">
        <v>20</v>
      </c>
      <c r="I38" s="5">
        <v>16</v>
      </c>
      <c r="J38" s="29">
        <v>18.5</v>
      </c>
      <c r="K38" s="29">
        <v>20</v>
      </c>
      <c r="L38" s="30">
        <v>13</v>
      </c>
      <c r="M38" s="29">
        <v>17</v>
      </c>
      <c r="N38" s="29">
        <v>20</v>
      </c>
      <c r="O38" s="30">
        <v>16</v>
      </c>
      <c r="P38" s="29">
        <v>28</v>
      </c>
      <c r="Q38" s="29">
        <v>24</v>
      </c>
      <c r="R38" s="5">
        <v>18.5</v>
      </c>
      <c r="S38" s="5">
        <v>20</v>
      </c>
      <c r="T38" s="5">
        <v>17</v>
      </c>
      <c r="U38" s="5">
        <v>20</v>
      </c>
      <c r="V38" s="5">
        <v>28</v>
      </c>
      <c r="W38" s="5">
        <v>24</v>
      </c>
      <c r="X38" s="23">
        <f t="shared" si="0"/>
        <v>127.5</v>
      </c>
      <c r="Y38" s="16">
        <f t="shared" si="1"/>
        <v>10.625</v>
      </c>
      <c r="Z38" s="5">
        <v>28</v>
      </c>
      <c r="AA38" s="5">
        <v>24</v>
      </c>
      <c r="AB38" s="5">
        <f t="shared" si="2"/>
        <v>52</v>
      </c>
      <c r="AC38" s="17">
        <f t="shared" si="3"/>
        <v>4.333333333333333</v>
      </c>
      <c r="AD38" s="5">
        <v>88</v>
      </c>
      <c r="AE38" s="19">
        <f t="shared" si="4"/>
        <v>26.4</v>
      </c>
      <c r="AF38" s="18">
        <f t="shared" si="5"/>
        <v>41.358333333333334</v>
      </c>
      <c r="AG38" s="5">
        <v>156</v>
      </c>
      <c r="AH38" s="8">
        <f t="shared" si="6"/>
        <v>43.333333333333336</v>
      </c>
      <c r="AI38" s="18">
        <f t="shared" si="8"/>
        <v>84.69166666666666</v>
      </c>
      <c r="AJ38" s="1"/>
    </row>
    <row r="39" spans="1:36" ht="15">
      <c r="A39" s="1">
        <v>29</v>
      </c>
      <c r="B39" s="2">
        <v>91420387</v>
      </c>
      <c r="C39" s="5" t="s">
        <v>45</v>
      </c>
      <c r="D39" s="5">
        <v>4</v>
      </c>
      <c r="E39" s="5">
        <v>6.7</v>
      </c>
      <c r="F39" s="5">
        <v>3</v>
      </c>
      <c r="G39" s="5">
        <v>16</v>
      </c>
      <c r="H39" s="5">
        <v>0</v>
      </c>
      <c r="I39" s="5">
        <v>2</v>
      </c>
      <c r="J39" s="29">
        <v>4</v>
      </c>
      <c r="K39" s="29">
        <v>6.7</v>
      </c>
      <c r="L39" s="29">
        <v>3</v>
      </c>
      <c r="M39" s="29">
        <v>16</v>
      </c>
      <c r="N39" s="30">
        <v>0</v>
      </c>
      <c r="O39" s="30">
        <v>2</v>
      </c>
      <c r="P39" s="29">
        <v>10</v>
      </c>
      <c r="Q39" s="29">
        <v>7</v>
      </c>
      <c r="R39" s="5">
        <v>4</v>
      </c>
      <c r="S39" s="5">
        <v>6.7</v>
      </c>
      <c r="T39" s="5">
        <v>3</v>
      </c>
      <c r="U39" s="5">
        <v>16</v>
      </c>
      <c r="V39" s="5">
        <v>10</v>
      </c>
      <c r="W39" s="5">
        <v>7</v>
      </c>
      <c r="X39" s="23">
        <f t="shared" si="0"/>
        <v>46.7</v>
      </c>
      <c r="Y39" s="16">
        <f t="shared" si="1"/>
        <v>3.8916666666666666</v>
      </c>
      <c r="Z39" s="5">
        <v>10</v>
      </c>
      <c r="AA39" s="5">
        <v>7</v>
      </c>
      <c r="AB39" s="5">
        <f t="shared" si="2"/>
        <v>17</v>
      </c>
      <c r="AC39" s="17">
        <f t="shared" si="3"/>
        <v>1.4166666666666667</v>
      </c>
      <c r="AD39" s="5">
        <v>34</v>
      </c>
      <c r="AE39" s="19">
        <f t="shared" si="4"/>
        <v>10.2</v>
      </c>
      <c r="AF39" s="18">
        <f t="shared" si="5"/>
        <v>15.508333333333333</v>
      </c>
      <c r="AG39" s="5">
        <v>35.5</v>
      </c>
      <c r="AH39" s="8">
        <f t="shared" si="6"/>
        <v>9.86111111111111</v>
      </c>
      <c r="AI39" s="18">
        <f t="shared" si="8"/>
        <v>25.369444444444444</v>
      </c>
      <c r="AJ39" s="1"/>
    </row>
    <row r="40" spans="1:36" ht="19.5" customHeight="1">
      <c r="A40" s="47"/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</row>
    <row r="41" spans="1:36" ht="19.5" customHeight="1">
      <c r="A41" s="41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</row>
    <row r="42" spans="1:36" ht="19.5" customHeight="1">
      <c r="A42" s="41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</row>
    <row r="43" spans="1:36" ht="15" customHeight="1">
      <c r="A43" s="41" t="s">
        <v>46</v>
      </c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"/>
      <c r="Z43" s="41" t="s">
        <v>48</v>
      </c>
      <c r="AA43" s="41"/>
      <c r="AB43" s="41"/>
      <c r="AC43" s="6"/>
      <c r="AD43" s="36"/>
      <c r="AE43" s="36"/>
      <c r="AF43" s="36"/>
      <c r="AG43" s="36"/>
      <c r="AH43" s="36"/>
      <c r="AI43" s="36"/>
      <c r="AJ43" s="36"/>
    </row>
    <row r="44" spans="1:36" ht="15" customHeight="1">
      <c r="A44" s="41" t="s">
        <v>47</v>
      </c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"/>
      <c r="Z44" s="41" t="s">
        <v>49</v>
      </c>
      <c r="AA44" s="41"/>
      <c r="AB44" s="41"/>
      <c r="AC44" s="6"/>
      <c r="AD44" s="36"/>
      <c r="AE44" s="36"/>
      <c r="AF44" s="36"/>
      <c r="AG44" s="36"/>
      <c r="AH44" s="36"/>
      <c r="AI44" s="36"/>
      <c r="AJ44" s="36"/>
    </row>
  </sheetData>
  <sheetProtection/>
  <mergeCells count="34">
    <mergeCell ref="A41:AJ41"/>
    <mergeCell ref="A42:AJ42"/>
    <mergeCell ref="A43:X43"/>
    <mergeCell ref="A44:X44"/>
    <mergeCell ref="Z43:AB43"/>
    <mergeCell ref="Z44:AB44"/>
    <mergeCell ref="AD43:AJ43"/>
    <mergeCell ref="AD44:AJ44"/>
    <mergeCell ref="A8:AJ8"/>
    <mergeCell ref="A9:A10"/>
    <mergeCell ref="B9:B10"/>
    <mergeCell ref="C9:C10"/>
    <mergeCell ref="AJ9:AJ10"/>
    <mergeCell ref="A40:AJ40"/>
    <mergeCell ref="R9:W9"/>
    <mergeCell ref="A6:C6"/>
    <mergeCell ref="D6:AE6"/>
    <mergeCell ref="AG6:AJ6"/>
    <mergeCell ref="A7:X7"/>
    <mergeCell ref="Z7:AB7"/>
    <mergeCell ref="AD7:AJ7"/>
    <mergeCell ref="A4:B4"/>
    <mergeCell ref="C4:AA4"/>
    <mergeCell ref="AB4:AJ4"/>
    <mergeCell ref="A5:C5"/>
    <mergeCell ref="D5:AE5"/>
    <mergeCell ref="AG5:AJ5"/>
    <mergeCell ref="A1:B3"/>
    <mergeCell ref="C1:AA1"/>
    <mergeCell ref="AB1:AJ1"/>
    <mergeCell ref="C2:AA2"/>
    <mergeCell ref="AB2:AJ2"/>
    <mergeCell ref="C3:AA3"/>
    <mergeCell ref="AB3:AJ3"/>
  </mergeCells>
  <printOptions/>
  <pageMargins left="0.75" right="0.75" top="1" bottom="1" header="0.5" footer="0.5"/>
  <pageSetup horizontalDpi="600" verticalDpi="600" orientation="landscape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Participants Information Management System</dc:title>
  <dc:subject/>
  <dc:creator/>
  <cp:keywords/>
  <dc:description/>
  <cp:lastModifiedBy>8835</cp:lastModifiedBy>
  <dcterms:created xsi:type="dcterms:W3CDTF">2013-01-07T12:23:33Z</dcterms:created>
  <dcterms:modified xsi:type="dcterms:W3CDTF">2013-02-18T09:57:36Z</dcterms:modified>
  <cp:category/>
  <cp:version/>
  <cp:contentType/>
  <cp:contentStatus/>
</cp:coreProperties>
</file>