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12120" windowHeight="8010" activeTab="1"/>
  </bookViews>
  <sheets>
    <sheet name="Grade Summary" sheetId="3" r:id="rId1"/>
    <sheet name="Course Code" sheetId="1" r:id="rId2"/>
  </sheets>
  <definedNames>
    <definedName name="Grade">'Course Code'!$X$10:$X$12</definedName>
    <definedName name="_xlnm.Print_Area" localSheetId="1">'Course Code'!$A$1:$X$47</definedName>
    <definedName name="_xlnm.Print_Area" localSheetId="0">'Grade Summary'!$A$1:$M$20</definedName>
    <definedName name="_xlnm.Print_Titles" localSheetId="1">'Course Code'!$1:$9</definedName>
    <definedName name="Range">'Grade Summary'!$B$12:$J$13</definedName>
    <definedName name="Z_2376BC05_C5EB_11D8_84D9_00A0D214C203_.wvu.PrintArea" localSheetId="1" hidden="1">'Course Code'!$A$1:$X$12</definedName>
  </definedNames>
  <calcPr calcId="124519"/>
</workbook>
</file>

<file path=xl/calcChain.xml><?xml version="1.0" encoding="utf-8"?>
<calcChain xmlns="http://schemas.openxmlformats.org/spreadsheetml/2006/main">
  <c r="W10" i="1"/>
  <c r="W12"/>
  <c r="W13"/>
  <c r="W14"/>
  <c r="W16"/>
  <c r="W17"/>
  <c r="W19"/>
  <c r="W20"/>
  <c r="W22"/>
  <c r="W27"/>
  <c r="W28"/>
  <c r="W29"/>
  <c r="W30"/>
  <c r="W33"/>
  <c r="W34"/>
  <c r="W35"/>
  <c r="W36"/>
  <c r="W37"/>
  <c r="W39"/>
  <c r="W40"/>
  <c r="W42"/>
  <c r="W9"/>
  <c r="U10"/>
  <c r="U12"/>
  <c r="U13"/>
  <c r="U14"/>
  <c r="U16"/>
  <c r="U17"/>
  <c r="U19"/>
  <c r="U20"/>
  <c r="U22"/>
  <c r="U25"/>
  <c r="W25" s="1"/>
  <c r="U27"/>
  <c r="U28"/>
  <c r="U29"/>
  <c r="U30"/>
  <c r="U33"/>
  <c r="U34"/>
  <c r="U35"/>
  <c r="U36"/>
  <c r="U37"/>
  <c r="U39"/>
  <c r="U40"/>
  <c r="U42"/>
  <c r="U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9"/>
  <c r="Q10"/>
  <c r="Q11"/>
  <c r="Q12"/>
  <c r="Q13"/>
  <c r="Q14"/>
  <c r="Q15"/>
  <c r="U15" s="1"/>
  <c r="W15" s="1"/>
  <c r="Q16"/>
  <c r="Q17"/>
  <c r="Q18"/>
  <c r="Q19"/>
  <c r="Q20"/>
  <c r="Q21"/>
  <c r="Q22"/>
  <c r="Q23"/>
  <c r="U23" s="1"/>
  <c r="W23" s="1"/>
  <c r="Q24"/>
  <c r="U24" s="1"/>
  <c r="W24" s="1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9"/>
  <c r="K10"/>
  <c r="K11"/>
  <c r="U11" s="1"/>
  <c r="W11" s="1"/>
  <c r="K12"/>
  <c r="K13"/>
  <c r="K14"/>
  <c r="K15"/>
  <c r="K16"/>
  <c r="K17"/>
  <c r="K18"/>
  <c r="U18" s="1"/>
  <c r="W18" s="1"/>
  <c r="K19"/>
  <c r="K20"/>
  <c r="K21"/>
  <c r="U21" s="1"/>
  <c r="W21" s="1"/>
  <c r="K22"/>
  <c r="K23"/>
  <c r="K24"/>
  <c r="K25"/>
  <c r="K26"/>
  <c r="K27"/>
  <c r="K28"/>
  <c r="K29"/>
  <c r="K30"/>
  <c r="K31"/>
  <c r="U31" s="1"/>
  <c r="W31" s="1"/>
  <c r="K32"/>
  <c r="U32" s="1"/>
  <c r="W32" s="1"/>
  <c r="K33"/>
  <c r="K34"/>
  <c r="K35"/>
  <c r="K36"/>
  <c r="K37"/>
  <c r="K38"/>
  <c r="U38" s="1"/>
  <c r="W38" s="1"/>
  <c r="K39"/>
  <c r="K40"/>
  <c r="K41"/>
  <c r="U41" s="1"/>
  <c r="W41" s="1"/>
  <c r="K42"/>
  <c r="K43"/>
  <c r="U43" s="1"/>
  <c r="W43" s="1"/>
  <c r="K44"/>
  <c r="U44" s="1"/>
  <c r="W44" s="1"/>
  <c r="K9"/>
  <c r="C12" i="3"/>
  <c r="B11"/>
  <c r="B18"/>
  <c r="B19"/>
  <c r="C11" s="1"/>
  <c r="D12" s="1"/>
  <c r="D11" s="1"/>
  <c r="E12" s="1"/>
  <c r="E11" s="1"/>
  <c r="F12" s="1"/>
  <c r="F11" s="1"/>
  <c r="G12" s="1"/>
  <c r="G11" s="1"/>
  <c r="H12" s="1"/>
  <c r="H11" s="1"/>
  <c r="I12" s="1"/>
  <c r="I11" s="1"/>
  <c r="J12" s="1"/>
  <c r="U26" i="1" l="1"/>
  <c r="W26" s="1"/>
  <c r="Q46"/>
  <c r="B14" i="3"/>
  <c r="H14"/>
  <c r="F14"/>
  <c r="D14"/>
  <c r="I14"/>
  <c r="G14"/>
  <c r="E14"/>
  <c r="C14"/>
  <c r="J14"/>
</calcChain>
</file>

<file path=xl/sharedStrings.xml><?xml version="1.0" encoding="utf-8"?>
<sst xmlns="http://schemas.openxmlformats.org/spreadsheetml/2006/main" count="95" uniqueCount="86">
  <si>
    <t>Name</t>
  </si>
  <si>
    <t>I.D. No.</t>
  </si>
  <si>
    <t>Total Marks</t>
  </si>
  <si>
    <t>End Term</t>
  </si>
  <si>
    <t>Mid Term</t>
  </si>
  <si>
    <t>Total</t>
  </si>
  <si>
    <t>Assignments</t>
  </si>
  <si>
    <t>Quizzes</t>
  </si>
  <si>
    <t>Particulars of Participants</t>
  </si>
  <si>
    <t>FINAL AWARD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</si>
  <si>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</si>
  <si>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</si>
  <si>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</si>
  <si>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</si>
  <si>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</si>
  <si>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</si>
  <si>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A</t>
  </si>
  <si>
    <t>A-</t>
  </si>
  <si>
    <t>B+</t>
  </si>
  <si>
    <t>B</t>
  </si>
  <si>
    <t>B-</t>
  </si>
  <si>
    <t>C+</t>
  </si>
  <si>
    <t>Divided By 8 =</t>
  </si>
  <si>
    <t>C</t>
  </si>
  <si>
    <t>Difference</t>
  </si>
  <si>
    <t>C-</t>
  </si>
  <si>
    <t>Min Passing</t>
  </si>
  <si>
    <t>F</t>
  </si>
  <si>
    <t>Highest</t>
  </si>
  <si>
    <t>GRADE SUMMARY</t>
  </si>
  <si>
    <t>Grades</t>
  </si>
  <si>
    <t>Number of Students</t>
  </si>
  <si>
    <t>Resoruce Person / Instructor:</t>
  </si>
  <si>
    <t>Above</t>
  </si>
  <si>
    <t>W</t>
  </si>
  <si>
    <t>I</t>
  </si>
  <si>
    <t>SA</t>
  </si>
  <si>
    <t>________________________________________________________________________</t>
  </si>
  <si>
    <t>__________</t>
  </si>
  <si>
    <t>Sr. No.</t>
  </si>
  <si>
    <t>Max</t>
  </si>
  <si>
    <t>Min</t>
  </si>
  <si>
    <t>School of Science and Technology</t>
  </si>
  <si>
    <t>BSEE</t>
  </si>
  <si>
    <t>Fall 2012</t>
  </si>
  <si>
    <t>MUHAMMAD USMAN</t>
  </si>
  <si>
    <t>BILAL SALIM</t>
  </si>
  <si>
    <t>HAFIZ MUHAMMAD HAMMAD ZAFER</t>
  </si>
  <si>
    <t>MUHAMMAD OMER ABID</t>
  </si>
  <si>
    <t>QASIM ALI</t>
  </si>
  <si>
    <t>NADEEM MUSHTAQ</t>
  </si>
  <si>
    <t>KHAWAJA ABDUL MATEEN</t>
  </si>
  <si>
    <t>MUHAMMAD BILAL HANIF</t>
  </si>
  <si>
    <t>HAFIZ AZEEM ABBAS</t>
  </si>
  <si>
    <t>RIZWAN SHAKIR</t>
  </si>
  <si>
    <t>MUHAMMAD ABRAR</t>
  </si>
  <si>
    <t>IRTAZA YOUNAS</t>
  </si>
  <si>
    <t>MUHAMMAD MOHIB BIN JABBAR</t>
  </si>
  <si>
    <t>UMAIR MUBASHAR</t>
  </si>
  <si>
    <t>MUHAMMAD DANISH NASEER</t>
  </si>
  <si>
    <t>USAMA SHAFQAT MINHAS</t>
  </si>
  <si>
    <t>DANIAL BASHARAT</t>
  </si>
  <si>
    <t>SOHAIL AFZAL</t>
  </si>
  <si>
    <t>ABDUL BASIT</t>
  </si>
  <si>
    <t>AZZAD UDDIN</t>
  </si>
  <si>
    <t>SADAM SARWER</t>
  </si>
  <si>
    <t>AYAZ AHMED BUTT</t>
  </si>
  <si>
    <t>HAFIZ MOAZ AFZAL</t>
  </si>
  <si>
    <t>HAROON RASHID</t>
  </si>
  <si>
    <t>MOHAMMAD BILAL MAQBOOL</t>
  </si>
  <si>
    <t>MUHAMMAD SIKANDER</t>
  </si>
  <si>
    <t>MUHAMMAD HASEEB MUSHTAQ</t>
  </si>
  <si>
    <t>HANAN ALI</t>
  </si>
  <si>
    <t>HAFIZ SHAH ABDULLAH ADIL</t>
  </si>
  <si>
    <t xml:space="preserve">MUHAMMAD HASSAN TALAL </t>
  </si>
  <si>
    <t>MUHAMMAD NAEEM</t>
  </si>
  <si>
    <t>MUHAMMAD DARAB YASIN</t>
  </si>
  <si>
    <t>HAFIZ ATIF</t>
  </si>
  <si>
    <t>Electrical Machines</t>
  </si>
  <si>
    <t>EE 318</t>
  </si>
  <si>
    <t>SYED M ZAIN SAFFI BUKHARI</t>
  </si>
  <si>
    <t>SYED ABDULLAH</t>
  </si>
  <si>
    <t>6..5</t>
  </si>
  <si>
    <t>Lab</t>
  </si>
  <si>
    <t>Sessional</t>
  </si>
  <si>
    <t>Avg</t>
  </si>
</sst>
</file>

<file path=xl/styles.xml><?xml version="1.0" encoding="utf-8"?>
<styleSheet xmlns="http://schemas.openxmlformats.org/spreadsheetml/2006/main">
  <numFmts count="4">
    <numFmt numFmtId="164" formatCode="0_);\(0\)"/>
    <numFmt numFmtId="165" formatCode="0.0"/>
    <numFmt numFmtId="166" formatCode="0.00;[Red]0.00"/>
    <numFmt numFmtId="167" formatCode="0;[Red]0"/>
  </numFmts>
  <fonts count="36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4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b/>
      <sz val="13.5"/>
      <name val="MS Sans Serif"/>
      <family val="2"/>
    </font>
    <font>
      <sz val="13.5"/>
      <name val="MS Sans Serif"/>
      <family val="2"/>
    </font>
    <font>
      <b/>
      <sz val="14"/>
      <name val="Arial"/>
      <family val="2"/>
    </font>
    <font>
      <sz val="18"/>
      <name val="Rodchenko"/>
    </font>
    <font>
      <b/>
      <sz val="18"/>
      <name val="Times New Roman"/>
      <family val="1"/>
    </font>
    <font>
      <b/>
      <sz val="20"/>
      <name val="Vivian"/>
    </font>
    <font>
      <b/>
      <sz val="18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3"/>
      <name val="Arial"/>
      <family val="2"/>
    </font>
    <font>
      <u/>
      <sz val="10"/>
      <name val="Arial"/>
      <family val="2"/>
    </font>
    <font>
      <b/>
      <sz val="13"/>
      <name val="Arial"/>
      <family val="2"/>
    </font>
    <font>
      <sz val="11"/>
      <color rgb="FF000066"/>
      <name val="Verdana"/>
      <family val="2"/>
    </font>
    <font>
      <sz val="12"/>
      <color rgb="FF000066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13" fillId="0" borderId="0" xfId="0" applyFont="1" applyAlignment="1" applyProtection="1">
      <alignment vertical="center"/>
      <protection locked="0"/>
    </xf>
    <xf numFmtId="167" fontId="4" fillId="3" borderId="1" xfId="0" applyNumberFormat="1" applyFont="1" applyFill="1" applyBorder="1" applyAlignment="1" applyProtection="1">
      <alignment horizontal="right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2" fillId="7" borderId="0" xfId="0" applyFont="1" applyFill="1" applyBorder="1" applyAlignment="1" applyProtection="1">
      <alignment vertical="center"/>
    </xf>
    <xf numFmtId="0" fontId="9" fillId="7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1" fontId="20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8" fillId="7" borderId="0" xfId="0" applyFont="1" applyFill="1" applyBorder="1" applyAlignment="1" applyProtection="1">
      <alignment vertical="center"/>
    </xf>
    <xf numFmtId="0" fontId="29" fillId="7" borderId="0" xfId="0" applyFont="1" applyFill="1" applyBorder="1" applyAlignment="1" applyProtection="1">
      <alignment vertical="center"/>
    </xf>
    <xf numFmtId="0" fontId="26" fillId="7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>
      <alignment vertical="center"/>
    </xf>
    <xf numFmtId="164" fontId="21" fillId="0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1" fontId="20" fillId="0" borderId="7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vertical="center" wrapText="1"/>
    </xf>
    <xf numFmtId="165" fontId="9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6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33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4" fillId="0" borderId="13" xfId="0" applyFont="1" applyBorder="1" applyAlignment="1">
      <alignment wrapText="1"/>
    </xf>
    <xf numFmtId="0" fontId="34" fillId="0" borderId="12" xfId="0" applyFont="1" applyBorder="1" applyAlignment="1">
      <alignment wrapText="1"/>
    </xf>
    <xf numFmtId="0" fontId="34" fillId="0" borderId="14" xfId="0" applyFont="1" applyBorder="1" applyAlignment="1">
      <alignment wrapText="1"/>
    </xf>
    <xf numFmtId="0" fontId="35" fillId="0" borderId="12" xfId="0" applyFont="1" applyBorder="1" applyAlignment="1">
      <alignment wrapText="1"/>
    </xf>
    <xf numFmtId="0" fontId="35" fillId="0" borderId="13" xfId="0" applyFont="1" applyBorder="1" applyAlignment="1">
      <alignment wrapText="1"/>
    </xf>
    <xf numFmtId="0" fontId="35" fillId="0" borderId="14" xfId="0" applyFont="1" applyBorder="1" applyAlignment="1">
      <alignment wrapText="1"/>
    </xf>
    <xf numFmtId="0" fontId="35" fillId="0" borderId="15" xfId="0" applyFont="1" applyBorder="1" applyAlignment="1">
      <alignment wrapText="1"/>
    </xf>
    <xf numFmtId="166" fontId="0" fillId="0" borderId="0" xfId="0" applyNumberFormat="1" applyAlignment="1" applyProtection="1">
      <alignment vertical="center"/>
      <protection locked="0"/>
    </xf>
    <xf numFmtId="1" fontId="8" fillId="8" borderId="1" xfId="0" applyNumberFormat="1" applyFont="1" applyFill="1" applyBorder="1" applyAlignment="1" applyProtection="1">
      <alignment horizontal="center" vertical="center"/>
      <protection locked="0"/>
    </xf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/>
      <protection locked="0"/>
    </xf>
    <xf numFmtId="1" fontId="3" fillId="6" borderId="1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textRotation="90"/>
      <protection locked="0"/>
    </xf>
    <xf numFmtId="0" fontId="2" fillId="0" borderId="9" xfId="0" applyFont="1" applyBorder="1" applyAlignment="1" applyProtection="1">
      <alignment horizontal="center" vertical="center" textRotation="90"/>
      <protection locked="0"/>
    </xf>
    <xf numFmtId="0" fontId="2" fillId="0" borderId="10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 textRotation="90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947176</xdr:colOff>
      <xdr:row>3</xdr:row>
      <xdr:rowOff>85723</xdr:rowOff>
    </xdr:from>
    <xdr:to>
      <xdr:col>2</xdr:col>
      <xdr:colOff>707571</xdr:colOff>
      <xdr:row>4</xdr:row>
      <xdr:rowOff>184239</xdr:rowOff>
    </xdr:to>
    <xdr:sp macro="" textlink="'Course Code'!W2">
      <xdr:nvSpPr>
        <xdr:cNvPr id="3" name="TextBox 2"/>
        <xdr:cNvSpPr txBox="1"/>
      </xdr:nvSpPr>
      <xdr:spPr>
        <a:xfrm>
          <a:off x="947176" y="1133473"/>
          <a:ext cx="1733431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22715502-6011-49E4-844C-6E139F2E7B1E}" type="TxLink">
            <a:rPr lang="en-US" sz="1800"/>
            <a:pPr/>
            <a:t>BSEE</a:t>
          </a:fld>
          <a:endParaRPr lang="en-US" sz="1800"/>
        </a:p>
      </xdr:txBody>
    </xdr:sp>
    <xdr:clientData/>
  </xdr:twoCellAnchor>
  <xdr:twoCellAnchor>
    <xdr:from>
      <xdr:col>0</xdr:col>
      <xdr:colOff>9525</xdr:colOff>
      <xdr:row>3</xdr:row>
      <xdr:rowOff>75320</xdr:rowOff>
    </xdr:from>
    <xdr:to>
      <xdr:col>0</xdr:col>
      <xdr:colOff>1162050</xdr:colOff>
      <xdr:row>4</xdr:row>
      <xdr:rowOff>173836</xdr:rowOff>
    </xdr:to>
    <xdr:sp macro="" textlink="">
      <xdr:nvSpPr>
        <xdr:cNvPr id="5" name="TextBox 4"/>
        <xdr:cNvSpPr txBox="1"/>
      </xdr:nvSpPr>
      <xdr:spPr>
        <a:xfrm>
          <a:off x="9525" y="1123070"/>
          <a:ext cx="115252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Program:</a:t>
          </a:r>
        </a:p>
      </xdr:txBody>
    </xdr:sp>
    <xdr:clientData/>
  </xdr:twoCellAnchor>
  <xdr:twoCellAnchor>
    <xdr:from>
      <xdr:col>0</xdr:col>
      <xdr:colOff>1133475</xdr:colOff>
      <xdr:row>5</xdr:row>
      <xdr:rowOff>973</xdr:rowOff>
    </xdr:from>
    <xdr:to>
      <xdr:col>4</xdr:col>
      <xdr:colOff>0</xdr:colOff>
      <xdr:row>6</xdr:row>
      <xdr:rowOff>5300</xdr:rowOff>
    </xdr:to>
    <xdr:sp macro="" textlink="'Course Code'!C4">
      <xdr:nvSpPr>
        <xdr:cNvPr id="6" name="TextBox 5"/>
        <xdr:cNvSpPr txBox="1"/>
      </xdr:nvSpPr>
      <xdr:spPr>
        <a:xfrm>
          <a:off x="1133475" y="1625826"/>
          <a:ext cx="2004172" cy="3180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4C4A48EB-D2D4-4DBF-9B2F-66CBE39AD382}" type="TxLink">
            <a:rPr lang="en-US" sz="1800"/>
            <a:pPr/>
            <a:t>EE 318</a:t>
          </a:fld>
          <a:endParaRPr lang="en-US" sz="1800"/>
        </a:p>
      </xdr:txBody>
    </xdr:sp>
    <xdr:clientData/>
  </xdr:twoCellAnchor>
  <xdr:twoCellAnchor>
    <xdr:from>
      <xdr:col>0</xdr:col>
      <xdr:colOff>0</xdr:colOff>
      <xdr:row>4</xdr:row>
      <xdr:rowOff>314738</xdr:rowOff>
    </xdr:from>
    <xdr:to>
      <xdr:col>1</xdr:col>
      <xdr:colOff>114300</xdr:colOff>
      <xdr:row>6</xdr:row>
      <xdr:rowOff>5300</xdr:rowOff>
    </xdr:to>
    <xdr:sp macro="" textlink="">
      <xdr:nvSpPr>
        <xdr:cNvPr id="7" name="TextBox 6"/>
        <xdr:cNvSpPr txBox="1"/>
      </xdr:nvSpPr>
      <xdr:spPr>
        <a:xfrm>
          <a:off x="0" y="1631673"/>
          <a:ext cx="1298713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Code:</a:t>
          </a:r>
        </a:p>
      </xdr:txBody>
    </xdr:sp>
    <xdr:clientData/>
  </xdr:twoCellAnchor>
  <xdr:twoCellAnchor>
    <xdr:from>
      <xdr:col>5</xdr:col>
      <xdr:colOff>0</xdr:colOff>
      <xdr:row>5</xdr:row>
      <xdr:rowOff>59285</xdr:rowOff>
    </xdr:from>
    <xdr:to>
      <xdr:col>12</xdr:col>
      <xdr:colOff>0</xdr:colOff>
      <xdr:row>5</xdr:row>
      <xdr:rowOff>377551</xdr:rowOff>
    </xdr:to>
    <xdr:sp macro="" textlink="'Course Code'!G4">
      <xdr:nvSpPr>
        <xdr:cNvPr id="8" name="TextBox 7"/>
        <xdr:cNvSpPr txBox="1"/>
      </xdr:nvSpPr>
      <xdr:spPr>
        <a:xfrm>
          <a:off x="4136571" y="1746571"/>
          <a:ext cx="5769429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B0EA4F0E-9473-4990-960D-BB3B2670AEDD}" type="TxLink">
            <a:rPr lang="en-US" sz="1800"/>
            <a:pPr/>
            <a:t>Electrical Machines</a:t>
          </a:fld>
          <a:endParaRPr lang="en-US" sz="1800"/>
        </a:p>
      </xdr:txBody>
    </xdr:sp>
    <xdr:clientData/>
  </xdr:twoCellAnchor>
  <xdr:twoCellAnchor>
    <xdr:from>
      <xdr:col>3</xdr:col>
      <xdr:colOff>190500</xdr:colOff>
      <xdr:row>5</xdr:row>
      <xdr:rowOff>51862</xdr:rowOff>
    </xdr:from>
    <xdr:to>
      <xdr:col>5</xdr:col>
      <xdr:colOff>235328</xdr:colOff>
      <xdr:row>5</xdr:row>
      <xdr:rowOff>370128</xdr:rowOff>
    </xdr:to>
    <xdr:sp macro="" textlink="">
      <xdr:nvSpPr>
        <xdr:cNvPr id="9" name="TextBox 8"/>
        <xdr:cNvSpPr txBox="1"/>
      </xdr:nvSpPr>
      <xdr:spPr>
        <a:xfrm>
          <a:off x="2884714" y="1739148"/>
          <a:ext cx="1487185" cy="3182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Course Title:</a:t>
          </a:r>
        </a:p>
      </xdr:txBody>
    </xdr:sp>
    <xdr:clientData/>
  </xdr:twoCellAnchor>
  <xdr:twoCellAnchor>
    <xdr:from>
      <xdr:col>6</xdr:col>
      <xdr:colOff>48277</xdr:colOff>
      <xdr:row>3</xdr:row>
      <xdr:rowOff>104852</xdr:rowOff>
    </xdr:from>
    <xdr:to>
      <xdr:col>8</xdr:col>
      <xdr:colOff>306013</xdr:colOff>
      <xdr:row>4</xdr:row>
      <xdr:rowOff>203368</xdr:rowOff>
    </xdr:to>
    <xdr:sp macro="" textlink="'Course Code'!W3">
      <xdr:nvSpPr>
        <xdr:cNvPr id="10" name="TextBox 9"/>
        <xdr:cNvSpPr txBox="1"/>
      </xdr:nvSpPr>
      <xdr:spPr>
        <a:xfrm>
          <a:off x="4906027" y="1152602"/>
          <a:ext cx="1700093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91C7535C-1A92-4A4D-98C3-5F3FDC080711}" type="TxLink">
            <a:rPr lang="en-GB" sz="1400" b="0">
              <a:latin typeface="Arial" pitchFamily="34" charset="0"/>
              <a:cs typeface="Arial" pitchFamily="34" charset="0"/>
            </a:rPr>
            <a:pPr/>
            <a:t>Fall 2012</a:t>
          </a:fld>
          <a:endParaRPr lang="en-GB" sz="14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623775</xdr:colOff>
      <xdr:row>3</xdr:row>
      <xdr:rowOff>103729</xdr:rowOff>
    </xdr:from>
    <xdr:to>
      <xdr:col>6</xdr:col>
      <xdr:colOff>260698</xdr:colOff>
      <xdr:row>4</xdr:row>
      <xdr:rowOff>202245</xdr:rowOff>
    </xdr:to>
    <xdr:sp macro="" textlink="">
      <xdr:nvSpPr>
        <xdr:cNvPr id="11" name="TextBox 10"/>
        <xdr:cNvSpPr txBox="1"/>
      </xdr:nvSpPr>
      <xdr:spPr>
        <a:xfrm>
          <a:off x="4039168" y="1151479"/>
          <a:ext cx="1079280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Semester:</a:t>
          </a:r>
        </a:p>
      </xdr:txBody>
    </xdr:sp>
    <xdr:clientData/>
  </xdr:twoCellAnchor>
  <xdr:twoCellAnchor>
    <xdr:from>
      <xdr:col>10</xdr:col>
      <xdr:colOff>217715</xdr:colOff>
      <xdr:row>3</xdr:row>
      <xdr:rowOff>120866</xdr:rowOff>
    </xdr:from>
    <xdr:to>
      <xdr:col>11</xdr:col>
      <xdr:colOff>421821</xdr:colOff>
      <xdr:row>4</xdr:row>
      <xdr:rowOff>219382</xdr:rowOff>
    </xdr:to>
    <xdr:sp macro="" textlink="">
      <xdr:nvSpPr>
        <xdr:cNvPr id="13" name="TextBox 12"/>
        <xdr:cNvSpPr txBox="1"/>
      </xdr:nvSpPr>
      <xdr:spPr>
        <a:xfrm>
          <a:off x="7960179" y="1168616"/>
          <a:ext cx="925285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Section:</a:t>
          </a:r>
        </a:p>
      </xdr:txBody>
    </xdr:sp>
    <xdr:clientData/>
  </xdr:twoCellAnchor>
  <xdr:twoCellAnchor>
    <xdr:from>
      <xdr:col>0</xdr:col>
      <xdr:colOff>0</xdr:colOff>
      <xdr:row>8</xdr:row>
      <xdr:rowOff>149677</xdr:rowOff>
    </xdr:from>
    <xdr:to>
      <xdr:col>5</xdr:col>
      <xdr:colOff>353786</xdr:colOff>
      <xdr:row>9</xdr:row>
      <xdr:rowOff>224084</xdr:rowOff>
    </xdr:to>
    <xdr:sp macro="" textlink="">
      <xdr:nvSpPr>
        <xdr:cNvPr id="17" name="TextBox 16"/>
        <xdr:cNvSpPr txBox="1"/>
      </xdr:nvSpPr>
      <xdr:spPr>
        <a:xfrm>
          <a:off x="0" y="3007177"/>
          <a:ext cx="4490357" cy="2649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r>
            <a:rPr lang="en-US" sz="1300" b="1">
              <a:latin typeface="Arial" pitchFamily="34" charset="0"/>
              <a:cs typeface="Arial" pitchFamily="34" charset="0"/>
            </a:rPr>
            <a:t>Contact No. : </a:t>
          </a:r>
          <a:r>
            <a:rPr lang="en-US" sz="1300" b="0">
              <a:latin typeface="Arial" pitchFamily="34" charset="0"/>
              <a:cs typeface="Arial" pitchFamily="34" charset="0"/>
            </a:rPr>
            <a:t>_____________________________</a:t>
          </a:r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19049</xdr:rowOff>
    </xdr:from>
    <xdr:to>
      <xdr:col>12</xdr:col>
      <xdr:colOff>231320</xdr:colOff>
      <xdr:row>7</xdr:row>
      <xdr:rowOff>409574</xdr:rowOff>
    </xdr:to>
    <xdr:sp macro="" textlink="'Course Code'!C5">
      <xdr:nvSpPr>
        <xdr:cNvPr id="19" name="TextBox 18"/>
        <xdr:cNvSpPr txBox="1"/>
      </xdr:nvSpPr>
      <xdr:spPr>
        <a:xfrm>
          <a:off x="0" y="2141763"/>
          <a:ext cx="1013732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3288A564-D478-41F9-B462-937D694B42C7}" type="TxLink">
            <a:rPr lang="en-US" sz="1300" b="1">
              <a:latin typeface="Arial" pitchFamily="34" charset="0"/>
              <a:cs typeface="Arial" pitchFamily="34" charset="0"/>
            </a:rPr>
            <a:pPr/>
            <a:t>Resoruce Person / Instructor: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711652</xdr:colOff>
      <xdr:row>7</xdr:row>
      <xdr:rowOff>0</xdr:rowOff>
    </xdr:from>
    <xdr:to>
      <xdr:col>12</xdr:col>
      <xdr:colOff>435429</xdr:colOff>
      <xdr:row>8</xdr:row>
      <xdr:rowOff>1361</xdr:rowOff>
    </xdr:to>
    <xdr:sp macro="" textlink="'Course Code'!D5">
      <xdr:nvSpPr>
        <xdr:cNvPr id="20" name="TextBox 19"/>
        <xdr:cNvSpPr txBox="1"/>
      </xdr:nvSpPr>
      <xdr:spPr>
        <a:xfrm>
          <a:off x="2684688" y="2544536"/>
          <a:ext cx="6935562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 anchorCtr="0"/>
        <a:lstStyle/>
        <a:p>
          <a:fld id="{A333C9D6-BDD5-48A9-BA1E-5CD29EB5758F}" type="TxLink">
            <a:rPr lang="en-US" sz="1300" b="1">
              <a:latin typeface="Arial" pitchFamily="34" charset="0"/>
              <a:cs typeface="Arial" pitchFamily="34" charset="0"/>
            </a:rPr>
            <a:pPr/>
            <a:t>________________________________________________________________________</a:t>
          </a:fld>
          <a:endParaRPr lang="en-US" sz="13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303431</xdr:colOff>
      <xdr:row>3</xdr:row>
      <xdr:rowOff>115264</xdr:rowOff>
    </xdr:from>
    <xdr:to>
      <xdr:col>12</xdr:col>
      <xdr:colOff>95252</xdr:colOff>
      <xdr:row>4</xdr:row>
      <xdr:rowOff>213780</xdr:rowOff>
    </xdr:to>
    <xdr:sp macro="" textlink="'Course Code'!W4">
      <xdr:nvSpPr>
        <xdr:cNvPr id="22" name="TextBox 21"/>
        <xdr:cNvSpPr txBox="1"/>
      </xdr:nvSpPr>
      <xdr:spPr>
        <a:xfrm>
          <a:off x="8767074" y="1163014"/>
          <a:ext cx="512999" cy="411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fld id="{8F64FC14-E9D0-448A-BB37-60852E64B021}" type="TxLink">
            <a:rPr lang="en-US" sz="1800"/>
            <a:pPr/>
            <a:t>B</a:t>
          </a:fld>
          <a:endParaRPr 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N21"/>
  <sheetViews>
    <sheetView view="pageBreakPreview" zoomScale="70" zoomScaleSheetLayoutView="70" workbookViewId="0">
      <selection activeCell="A3" sqref="A3:L3"/>
    </sheetView>
  </sheetViews>
  <sheetFormatPr defaultRowHeight="12.75"/>
  <cols>
    <col min="1" max="1" width="18.7109375" style="20" customWidth="1"/>
    <col min="2" max="13" width="10.7109375" style="20" customWidth="1"/>
    <col min="14" max="16384" width="9.140625" style="20"/>
  </cols>
  <sheetData>
    <row r="1" spans="1:14" ht="27">
      <c r="A1" s="106" t="s">
        <v>15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47"/>
      <c r="N1" s="21"/>
    </row>
    <row r="2" spans="1:14" ht="26.25">
      <c r="A2" s="107" t="s">
        <v>42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48"/>
      <c r="N2" s="22"/>
    </row>
    <row r="3" spans="1:14" ht="28.5" customHeight="1">
      <c r="A3" s="108" t="s">
        <v>29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49"/>
      <c r="N3" s="23"/>
    </row>
    <row r="4" spans="1:14" ht="24.9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26"/>
      <c r="N4" s="23"/>
    </row>
    <row r="5" spans="1:14" s="24" customFormat="1" ht="24.95" customHeight="1">
      <c r="A5" s="33"/>
      <c r="B5" s="33"/>
      <c r="C5" s="34"/>
      <c r="D5" s="34"/>
      <c r="E5" s="35"/>
      <c r="F5" s="34"/>
      <c r="G5" s="34"/>
      <c r="H5" s="34"/>
      <c r="I5" s="34"/>
      <c r="J5" s="35"/>
      <c r="K5" s="35"/>
      <c r="L5" s="35"/>
      <c r="M5" s="27"/>
    </row>
    <row r="6" spans="1:14" s="24" customFormat="1" ht="35.1" customHeight="1">
      <c r="A6" s="33"/>
      <c r="B6" s="36"/>
      <c r="C6" s="36"/>
      <c r="D6" s="37"/>
      <c r="E6" s="36"/>
      <c r="F6" s="36"/>
      <c r="G6" s="38"/>
      <c r="H6" s="39"/>
      <c r="I6" s="39"/>
      <c r="J6" s="39"/>
      <c r="K6" s="39"/>
      <c r="L6" s="39"/>
      <c r="M6" s="27"/>
    </row>
    <row r="7" spans="1:14" s="24" customFormat="1" ht="35.1" customHeight="1">
      <c r="A7" s="33"/>
      <c r="B7" s="36"/>
      <c r="C7" s="36"/>
      <c r="D7" s="36"/>
      <c r="E7" s="36"/>
      <c r="F7" s="36"/>
      <c r="G7" s="36"/>
      <c r="H7" s="39"/>
      <c r="I7" s="39"/>
      <c r="J7" s="39"/>
      <c r="K7" s="39"/>
      <c r="L7" s="39"/>
      <c r="M7" s="27"/>
    </row>
    <row r="8" spans="1:14" s="24" customFormat="1" ht="24.95" customHeight="1">
      <c r="A8" s="39"/>
      <c r="B8" s="40"/>
      <c r="C8" s="40"/>
      <c r="D8" s="40"/>
      <c r="E8" s="40"/>
      <c r="F8" s="40"/>
      <c r="G8" s="40"/>
      <c r="H8" s="39"/>
      <c r="I8" s="39"/>
      <c r="J8" s="39"/>
      <c r="K8" s="39"/>
      <c r="L8" s="39"/>
      <c r="M8" s="27"/>
    </row>
    <row r="9" spans="1:14" ht="15">
      <c r="A9" s="39"/>
      <c r="B9" s="40"/>
      <c r="C9" s="40"/>
      <c r="D9" s="40"/>
      <c r="E9" s="40"/>
      <c r="F9" s="40"/>
      <c r="G9" s="40"/>
      <c r="H9" s="39"/>
      <c r="I9" s="39"/>
      <c r="J9" s="39"/>
      <c r="K9" s="39"/>
      <c r="L9" s="39"/>
      <c r="M9" s="26"/>
    </row>
    <row r="10" spans="1:14" ht="30" customHeight="1">
      <c r="A10" s="41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26"/>
    </row>
    <row r="11" spans="1:14" ht="30" customHeight="1">
      <c r="A11" s="76" t="s">
        <v>40</v>
      </c>
      <c r="B11" s="30">
        <f>+$B$17-1</f>
        <v>39</v>
      </c>
      <c r="C11" s="77">
        <f>C12+$B$19-1</f>
        <v>34</v>
      </c>
      <c r="D11" s="77">
        <f t="shared" ref="D11:I11" si="0">D12+$B$19-1</f>
        <v>29</v>
      </c>
      <c r="E11" s="77">
        <f t="shared" si="0"/>
        <v>24</v>
      </c>
      <c r="F11" s="77">
        <f t="shared" si="0"/>
        <v>19</v>
      </c>
      <c r="G11" s="77">
        <f t="shared" si="0"/>
        <v>14</v>
      </c>
      <c r="H11" s="77">
        <f t="shared" si="0"/>
        <v>9</v>
      </c>
      <c r="I11" s="77">
        <f t="shared" si="0"/>
        <v>4</v>
      </c>
      <c r="J11" s="78" t="s">
        <v>33</v>
      </c>
      <c r="K11" s="79"/>
      <c r="L11" s="79"/>
      <c r="M11" s="79"/>
    </row>
    <row r="12" spans="1:14" ht="30" customHeight="1">
      <c r="A12" s="76" t="s">
        <v>41</v>
      </c>
      <c r="B12" s="31">
        <v>0</v>
      </c>
      <c r="C12" s="77">
        <f>B11+1</f>
        <v>40</v>
      </c>
      <c r="D12" s="77">
        <f>C11+1</f>
        <v>35</v>
      </c>
      <c r="E12" s="77">
        <f t="shared" ref="E12:I12" si="1">D11+1</f>
        <v>30</v>
      </c>
      <c r="F12" s="77">
        <f t="shared" si="1"/>
        <v>25</v>
      </c>
      <c r="G12" s="77">
        <f t="shared" si="1"/>
        <v>20</v>
      </c>
      <c r="H12" s="77">
        <f t="shared" si="1"/>
        <v>15</v>
      </c>
      <c r="I12" s="77">
        <f t="shared" si="1"/>
        <v>10</v>
      </c>
      <c r="J12" s="77">
        <f>I11+1</f>
        <v>5</v>
      </c>
      <c r="K12" s="79"/>
      <c r="L12" s="79"/>
      <c r="M12" s="79"/>
    </row>
    <row r="13" spans="1:14" ht="30" customHeight="1">
      <c r="A13" s="80" t="s">
        <v>30</v>
      </c>
      <c r="B13" s="81" t="s">
        <v>27</v>
      </c>
      <c r="C13" s="81" t="s">
        <v>25</v>
      </c>
      <c r="D13" s="81" t="s">
        <v>23</v>
      </c>
      <c r="E13" s="81" t="s">
        <v>21</v>
      </c>
      <c r="F13" s="81" t="s">
        <v>20</v>
      </c>
      <c r="G13" s="81" t="s">
        <v>19</v>
      </c>
      <c r="H13" s="81" t="s">
        <v>18</v>
      </c>
      <c r="I13" s="81" t="s">
        <v>17</v>
      </c>
      <c r="J13" s="81" t="s">
        <v>16</v>
      </c>
      <c r="K13" s="82" t="s">
        <v>36</v>
      </c>
      <c r="L13" s="82" t="s">
        <v>35</v>
      </c>
      <c r="M13" s="82" t="s">
        <v>34</v>
      </c>
    </row>
    <row r="14" spans="1:14" ht="39" customHeight="1">
      <c r="A14" s="76" t="s">
        <v>31</v>
      </c>
      <c r="B14" s="85">
        <f>COUNTIF(Grade,B13)</f>
        <v>0</v>
      </c>
      <c r="C14" s="85">
        <f t="shared" ref="C14:J14" si="2">COUNTIF(Grade,C13)</f>
        <v>0</v>
      </c>
      <c r="D14" s="85">
        <f t="shared" si="2"/>
        <v>0</v>
      </c>
      <c r="E14" s="85">
        <f t="shared" si="2"/>
        <v>0</v>
      </c>
      <c r="F14" s="85">
        <f t="shared" si="2"/>
        <v>0</v>
      </c>
      <c r="G14" s="85">
        <f t="shared" si="2"/>
        <v>0</v>
      </c>
      <c r="H14" s="85">
        <f t="shared" si="2"/>
        <v>0</v>
      </c>
      <c r="I14" s="85">
        <f t="shared" si="2"/>
        <v>0</v>
      </c>
      <c r="J14" s="85">
        <f t="shared" si="2"/>
        <v>0</v>
      </c>
      <c r="K14" s="83"/>
      <c r="L14" s="84"/>
      <c r="M14" s="84"/>
    </row>
    <row r="15" spans="1:14" ht="18.75" thickBot="1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5"/>
    </row>
    <row r="16" spans="1:14" ht="19.5">
      <c r="A16" s="69" t="s">
        <v>28</v>
      </c>
      <c r="B16" s="70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 ht="19.5">
      <c r="A17" s="71" t="s">
        <v>26</v>
      </c>
      <c r="B17" s="72">
        <v>40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ht="19.5">
      <c r="A18" s="71" t="s">
        <v>24</v>
      </c>
      <c r="B18" s="73">
        <f>+B16-B17</f>
        <v>-40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13" ht="26.25" thickBot="1">
      <c r="A19" s="74" t="s">
        <v>22</v>
      </c>
      <c r="B19" s="75">
        <f>ROUND((B18/8),0)</f>
        <v>-5</v>
      </c>
      <c r="C19" s="35"/>
      <c r="D19" s="35"/>
      <c r="E19" s="35"/>
      <c r="F19" s="35"/>
      <c r="G19" s="44"/>
      <c r="H19" s="35"/>
      <c r="I19" s="35"/>
      <c r="J19" s="35"/>
      <c r="K19" s="35"/>
      <c r="L19" s="35"/>
      <c r="M19" s="35"/>
    </row>
    <row r="20" spans="1:13" ht="25.5">
      <c r="A20" s="42"/>
      <c r="B20" s="43"/>
      <c r="C20" s="35"/>
      <c r="D20" s="35"/>
      <c r="E20" s="35"/>
      <c r="F20" s="35"/>
      <c r="G20" s="44"/>
      <c r="H20" s="35"/>
      <c r="I20" s="35"/>
      <c r="J20" s="35"/>
      <c r="K20" s="35"/>
      <c r="L20" s="35"/>
      <c r="M20" s="35"/>
    </row>
    <row r="21" spans="1:13">
      <c r="A21" s="25"/>
      <c r="B21" s="25"/>
      <c r="C21" s="25"/>
    </row>
  </sheetData>
  <mergeCells count="3">
    <mergeCell ref="A1:L1"/>
    <mergeCell ref="A2:L2"/>
    <mergeCell ref="A3:L3"/>
  </mergeCells>
  <phoneticPr fontId="0" type="noConversion"/>
  <dataValidations count="1">
    <dataValidation errorStyle="warning" allowBlank="1" showInputMessage="1" showErrorMessage="1" sqref="B18"/>
  </dataValidations>
  <printOptions horizontalCentered="1"/>
  <pageMargins left="0.25" right="0.25" top="0.5" bottom="0.75" header="0.25" footer="0.25"/>
  <pageSetup paperSize="9" scale="98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X8802"/>
  <sheetViews>
    <sheetView tabSelected="1" view="pageBreakPreview" topLeftCell="A10" zoomScale="70" zoomScaleSheetLayoutView="70" workbookViewId="0">
      <selection activeCell="W30" sqref="W30"/>
    </sheetView>
  </sheetViews>
  <sheetFormatPr defaultRowHeight="12.75"/>
  <cols>
    <col min="1" max="1" width="4.140625" style="3" customWidth="1"/>
    <col min="2" max="2" width="18.28515625" style="87" customWidth="1"/>
    <col min="3" max="3" width="43" style="2" customWidth="1"/>
    <col min="4" max="5" width="5.42578125" style="1" customWidth="1"/>
    <col min="6" max="6" width="6.140625" style="1" customWidth="1"/>
    <col min="7" max="7" width="5.42578125" style="1" customWidth="1"/>
    <col min="8" max="8" width="8.5703125" style="1" customWidth="1"/>
    <col min="9" max="9" width="5.42578125" style="1" hidden="1" customWidth="1"/>
    <col min="10" max="10" width="6.7109375" style="1" customWidth="1"/>
    <col min="11" max="11" width="8.5703125" style="1" customWidth="1"/>
    <col min="12" max="15" width="5.42578125" style="1" customWidth="1"/>
    <col min="16" max="16" width="0.140625" style="1" customWidth="1"/>
    <col min="17" max="17" width="6.42578125" style="1" customWidth="1"/>
    <col min="18" max="19" width="5.42578125" style="1" customWidth="1"/>
    <col min="20" max="21" width="6.42578125" style="1" customWidth="1"/>
    <col min="22" max="22" width="5.28515625" style="1" customWidth="1"/>
    <col min="23" max="23" width="7.140625" style="1" customWidth="1"/>
    <col min="24" max="24" width="5.140625" style="1" bestFit="1" customWidth="1"/>
    <col min="25" max="16384" width="9.140625" style="1"/>
  </cols>
  <sheetData>
    <row r="1" spans="1:24" ht="28.5" customHeight="1">
      <c r="A1" s="51"/>
      <c r="B1" s="52"/>
      <c r="C1" s="52" t="s">
        <v>15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0"/>
      <c r="U1" s="50"/>
      <c r="V1" s="52"/>
      <c r="W1" s="5" t="s">
        <v>38</v>
      </c>
      <c r="X1" s="52"/>
    </row>
    <row r="2" spans="1:24" ht="21.75" customHeight="1">
      <c r="A2" s="51"/>
      <c r="B2" s="52"/>
      <c r="C2" s="53" t="s">
        <v>14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4"/>
      <c r="O2" s="52"/>
      <c r="P2" s="52"/>
      <c r="Q2" s="52"/>
      <c r="R2" s="4"/>
      <c r="S2" s="4"/>
      <c r="T2" s="112"/>
      <c r="U2" s="112"/>
      <c r="V2" s="112"/>
      <c r="W2" s="5" t="s">
        <v>43</v>
      </c>
      <c r="X2" s="52"/>
    </row>
    <row r="3" spans="1:24" ht="18" customHeight="1">
      <c r="A3" s="51"/>
      <c r="B3" s="56"/>
      <c r="C3" s="57" t="s">
        <v>13</v>
      </c>
      <c r="D3" s="4"/>
      <c r="E3" s="4"/>
      <c r="F3" s="56"/>
      <c r="G3" s="56"/>
      <c r="H3" s="56"/>
      <c r="I3" s="56"/>
      <c r="J3" s="56"/>
      <c r="K3" s="56"/>
      <c r="L3" s="56"/>
      <c r="M3" s="4"/>
      <c r="N3" s="50"/>
      <c r="O3" s="58"/>
      <c r="P3" s="52"/>
      <c r="Q3" s="56"/>
      <c r="R3" s="60"/>
      <c r="S3" s="60"/>
      <c r="T3" s="112"/>
      <c r="U3" s="112"/>
      <c r="V3" s="112"/>
      <c r="W3" s="68" t="s">
        <v>44</v>
      </c>
      <c r="X3" s="4"/>
    </row>
    <row r="4" spans="1:24" s="17" customFormat="1" ht="22.5" customHeight="1">
      <c r="A4" s="61"/>
      <c r="B4" s="55" t="s">
        <v>12</v>
      </c>
      <c r="C4" s="59" t="s">
        <v>79</v>
      </c>
      <c r="D4" s="112" t="s">
        <v>11</v>
      </c>
      <c r="E4" s="112"/>
      <c r="F4" s="112"/>
      <c r="G4" s="62" t="s">
        <v>78</v>
      </c>
      <c r="H4" s="62"/>
      <c r="I4" s="62"/>
      <c r="J4" s="62"/>
      <c r="K4" s="62"/>
      <c r="L4" s="62"/>
      <c r="M4" s="62"/>
      <c r="N4" s="62"/>
      <c r="O4" s="62"/>
      <c r="P4" s="63"/>
      <c r="Q4" s="63"/>
      <c r="R4" s="63"/>
      <c r="S4" s="63"/>
      <c r="T4" s="112"/>
      <c r="U4" s="112"/>
      <c r="V4" s="112"/>
      <c r="W4" s="5" t="s">
        <v>19</v>
      </c>
      <c r="X4" s="58"/>
    </row>
    <row r="5" spans="1:24" s="17" customFormat="1" ht="22.5" customHeight="1">
      <c r="A5" s="61"/>
      <c r="B5" s="63"/>
      <c r="C5" s="55" t="s">
        <v>32</v>
      </c>
      <c r="D5" s="64" t="s">
        <v>37</v>
      </c>
      <c r="E5" s="64"/>
      <c r="F5" s="64"/>
      <c r="G5" s="62"/>
      <c r="H5" s="62"/>
      <c r="I5" s="62"/>
      <c r="J5" s="62"/>
      <c r="K5" s="62"/>
      <c r="L5" s="62"/>
      <c r="M5" s="62"/>
      <c r="N5" s="62"/>
      <c r="O5" s="62"/>
      <c r="P5" s="63"/>
      <c r="Q5" s="63"/>
      <c r="R5" s="63"/>
      <c r="S5" s="63"/>
      <c r="T5" s="65"/>
      <c r="U5" s="65"/>
      <c r="V5" s="5"/>
      <c r="W5" s="5"/>
      <c r="X5" s="58"/>
    </row>
    <row r="6" spans="1:24" s="17" customFormat="1" ht="15" customHeight="1">
      <c r="A6" s="61"/>
      <c r="B6" s="63"/>
      <c r="C6" s="66"/>
      <c r="D6" s="67"/>
      <c r="E6" s="54"/>
      <c r="F6" s="54"/>
      <c r="G6" s="62"/>
      <c r="H6" s="62"/>
      <c r="I6" s="62"/>
      <c r="J6" s="62"/>
      <c r="K6" s="62"/>
      <c r="L6" s="62"/>
      <c r="M6" s="62"/>
      <c r="N6" s="62"/>
      <c r="O6" s="62"/>
      <c r="P6" s="63"/>
      <c r="Q6" s="63"/>
      <c r="R6" s="63"/>
      <c r="S6" s="63"/>
      <c r="T6" s="50"/>
      <c r="U6" s="50"/>
      <c r="V6" s="5"/>
      <c r="W6" s="5"/>
      <c r="X6" s="58"/>
    </row>
    <row r="7" spans="1:24" ht="20.100000000000001" customHeight="1">
      <c r="A7" s="109" t="s">
        <v>39</v>
      </c>
      <c r="B7" s="114" t="s">
        <v>8</v>
      </c>
      <c r="C7" s="114"/>
      <c r="D7" s="45" t="s">
        <v>10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46"/>
      <c r="W7" s="9" t="s">
        <v>9</v>
      </c>
      <c r="X7" s="46"/>
    </row>
    <row r="8" spans="1:24" s="12" customFormat="1" ht="33.75" customHeight="1">
      <c r="A8" s="110"/>
      <c r="B8" s="114"/>
      <c r="C8" s="114"/>
      <c r="D8" s="15" t="s">
        <v>7</v>
      </c>
      <c r="E8" s="15"/>
      <c r="F8" s="15"/>
      <c r="G8" s="15"/>
      <c r="H8" s="15"/>
      <c r="I8" s="15"/>
      <c r="J8" s="15"/>
      <c r="K8" s="15" t="s">
        <v>5</v>
      </c>
      <c r="L8" s="15" t="s">
        <v>6</v>
      </c>
      <c r="M8" s="15"/>
      <c r="N8" s="15"/>
      <c r="O8" s="15"/>
      <c r="P8" s="15"/>
      <c r="Q8" s="14" t="s">
        <v>5</v>
      </c>
      <c r="R8" s="13" t="s">
        <v>4</v>
      </c>
      <c r="S8" s="13"/>
      <c r="T8" s="13" t="s">
        <v>83</v>
      </c>
      <c r="U8" s="13" t="s">
        <v>84</v>
      </c>
      <c r="V8" s="13" t="s">
        <v>3</v>
      </c>
      <c r="W8" s="13" t="s">
        <v>2</v>
      </c>
      <c r="X8" s="113" t="s">
        <v>30</v>
      </c>
    </row>
    <row r="9" spans="1:24" ht="19.5" customHeight="1" thickBot="1">
      <c r="A9" s="111"/>
      <c r="B9" s="9" t="s">
        <v>1</v>
      </c>
      <c r="C9" s="9" t="s">
        <v>0</v>
      </c>
      <c r="D9" s="11">
        <v>10</v>
      </c>
      <c r="E9" s="11">
        <v>10</v>
      </c>
      <c r="F9" s="11">
        <v>10</v>
      </c>
      <c r="G9" s="11">
        <v>10</v>
      </c>
      <c r="H9" s="11">
        <v>10</v>
      </c>
      <c r="I9" s="11">
        <v>10</v>
      </c>
      <c r="J9" s="11">
        <v>10</v>
      </c>
      <c r="K9" s="98">
        <f>SUM(D9:H9,J9)/6</f>
        <v>10</v>
      </c>
      <c r="L9" s="11">
        <v>10</v>
      </c>
      <c r="M9" s="11">
        <v>10</v>
      </c>
      <c r="N9" s="11">
        <v>10</v>
      </c>
      <c r="O9" s="11">
        <v>10</v>
      </c>
      <c r="P9" s="11">
        <v>10</v>
      </c>
      <c r="Q9" s="99">
        <f>SUM(L9:O9)/4</f>
        <v>10</v>
      </c>
      <c r="R9" s="11">
        <v>30</v>
      </c>
      <c r="S9" s="11">
        <f>(R9/30)*20</f>
        <v>20</v>
      </c>
      <c r="T9" s="10">
        <v>20</v>
      </c>
      <c r="U9" s="102">
        <f>SUM(K9,Q9,S9,T9)</f>
        <v>60</v>
      </c>
      <c r="V9" s="10">
        <v>40</v>
      </c>
      <c r="W9" s="103">
        <f>SUM(U9,V9)</f>
        <v>100</v>
      </c>
      <c r="X9" s="113"/>
    </row>
    <row r="10" spans="1:24" ht="18" customHeight="1" thickBot="1">
      <c r="A10" s="91">
        <v>1</v>
      </c>
      <c r="B10" s="93">
        <v>101519025</v>
      </c>
      <c r="C10" s="94" t="s">
        <v>46</v>
      </c>
      <c r="D10" s="86">
        <v>3</v>
      </c>
      <c r="E10" s="8">
        <v>1</v>
      </c>
      <c r="F10" s="7">
        <v>9</v>
      </c>
      <c r="G10" s="7">
        <v>8</v>
      </c>
      <c r="H10" s="7">
        <v>6.5</v>
      </c>
      <c r="I10" s="7"/>
      <c r="J10" s="7">
        <v>9.5</v>
      </c>
      <c r="K10" s="98">
        <f t="shared" ref="K10:K44" si="0">SUM(D10:H10,J10)/6</f>
        <v>6.166666666666667</v>
      </c>
      <c r="L10" s="7">
        <v>8</v>
      </c>
      <c r="M10" s="7">
        <v>7</v>
      </c>
      <c r="N10" s="7">
        <v>7.5</v>
      </c>
      <c r="O10" s="7">
        <v>10</v>
      </c>
      <c r="P10" s="7"/>
      <c r="Q10" s="99">
        <f t="shared" ref="Q10:Q44" si="1">SUM(L10:O10)/4</f>
        <v>8.125</v>
      </c>
      <c r="R10" s="7">
        <v>14.5</v>
      </c>
      <c r="S10" s="11">
        <f t="shared" ref="S10:S44" si="2">(R10/30)*20</f>
        <v>9.6666666666666661</v>
      </c>
      <c r="T10" s="18">
        <v>17</v>
      </c>
      <c r="U10" s="102">
        <f t="shared" ref="U10:U44" si="3">SUM(K10,Q10,S10,T10)</f>
        <v>40.958333333333336</v>
      </c>
      <c r="V10" s="19">
        <v>20</v>
      </c>
      <c r="W10" s="103">
        <f t="shared" ref="W10:W44" si="4">SUM(U10,V10)</f>
        <v>60.958333333333336</v>
      </c>
      <c r="X10" s="6"/>
    </row>
    <row r="11" spans="1:24" ht="18" customHeight="1" thickBot="1">
      <c r="A11" s="92">
        <v>2</v>
      </c>
      <c r="B11" s="95">
        <v>101519046</v>
      </c>
      <c r="C11" s="96" t="s">
        <v>47</v>
      </c>
      <c r="D11" s="86">
        <v>0.5</v>
      </c>
      <c r="E11" s="8">
        <v>5</v>
      </c>
      <c r="F11" s="7">
        <v>4.5</v>
      </c>
      <c r="G11" s="7">
        <v>4</v>
      </c>
      <c r="H11" s="7">
        <v>5.5</v>
      </c>
      <c r="I11" s="7"/>
      <c r="J11" s="7">
        <v>0</v>
      </c>
      <c r="K11" s="98">
        <f t="shared" si="0"/>
        <v>3.25</v>
      </c>
      <c r="L11" s="7">
        <v>8.5</v>
      </c>
      <c r="M11" s="7">
        <v>8.5</v>
      </c>
      <c r="N11" s="7">
        <v>7</v>
      </c>
      <c r="O11" s="7">
        <v>10</v>
      </c>
      <c r="P11" s="7"/>
      <c r="Q11" s="99">
        <f t="shared" si="1"/>
        <v>8.5</v>
      </c>
      <c r="R11" s="7">
        <v>9</v>
      </c>
      <c r="S11" s="11">
        <f t="shared" si="2"/>
        <v>6</v>
      </c>
      <c r="T11" s="18">
        <v>12</v>
      </c>
      <c r="U11" s="102">
        <f t="shared" si="3"/>
        <v>29.75</v>
      </c>
      <c r="V11" s="19">
        <v>14</v>
      </c>
      <c r="W11" s="103">
        <f t="shared" si="4"/>
        <v>43.75</v>
      </c>
      <c r="X11" s="6"/>
    </row>
    <row r="12" spans="1:24" ht="18" customHeight="1" thickBot="1">
      <c r="A12" s="92">
        <v>3</v>
      </c>
      <c r="B12" s="95">
        <v>101519057</v>
      </c>
      <c r="C12" s="96" t="s">
        <v>48</v>
      </c>
      <c r="D12" s="86">
        <v>7.5</v>
      </c>
      <c r="E12" s="8">
        <v>5</v>
      </c>
      <c r="F12" s="7">
        <v>10</v>
      </c>
      <c r="G12" s="7">
        <v>10</v>
      </c>
      <c r="H12" s="7">
        <v>8.5</v>
      </c>
      <c r="I12" s="7"/>
      <c r="J12" s="7">
        <v>9.5</v>
      </c>
      <c r="K12" s="98">
        <f t="shared" si="0"/>
        <v>8.4166666666666661</v>
      </c>
      <c r="L12" s="7">
        <v>9.5</v>
      </c>
      <c r="M12" s="7">
        <v>7</v>
      </c>
      <c r="N12" s="7">
        <v>8</v>
      </c>
      <c r="O12" s="7">
        <v>9.5</v>
      </c>
      <c r="P12" s="7"/>
      <c r="Q12" s="99">
        <f t="shared" si="1"/>
        <v>8.5</v>
      </c>
      <c r="R12" s="7">
        <v>24</v>
      </c>
      <c r="S12" s="11">
        <f t="shared" si="2"/>
        <v>16</v>
      </c>
      <c r="T12" s="18">
        <v>19</v>
      </c>
      <c r="U12" s="102">
        <f t="shared" si="3"/>
        <v>51.916666666666664</v>
      </c>
      <c r="V12" s="19">
        <v>24</v>
      </c>
      <c r="W12" s="103">
        <f t="shared" si="4"/>
        <v>75.916666666666657</v>
      </c>
      <c r="X12" s="6"/>
    </row>
    <row r="13" spans="1:24" ht="18" customHeight="1" thickBot="1">
      <c r="A13" s="92">
        <v>4</v>
      </c>
      <c r="B13" s="95">
        <v>101519115</v>
      </c>
      <c r="C13" s="96" t="s">
        <v>49</v>
      </c>
      <c r="D13" s="86">
        <v>2</v>
      </c>
      <c r="E13" s="8">
        <v>1</v>
      </c>
      <c r="F13" s="7">
        <v>1.5</v>
      </c>
      <c r="G13" s="7">
        <v>5</v>
      </c>
      <c r="H13" s="7">
        <v>9.5</v>
      </c>
      <c r="I13" s="7"/>
      <c r="J13" s="7">
        <v>0</v>
      </c>
      <c r="K13" s="98">
        <f t="shared" si="0"/>
        <v>3.1666666666666665</v>
      </c>
      <c r="L13" s="7">
        <v>10</v>
      </c>
      <c r="M13" s="7" t="s">
        <v>82</v>
      </c>
      <c r="N13" s="7">
        <v>10</v>
      </c>
      <c r="O13" s="7">
        <v>10</v>
      </c>
      <c r="P13" s="7"/>
      <c r="Q13" s="99">
        <f t="shared" si="1"/>
        <v>7.5</v>
      </c>
      <c r="R13" s="7">
        <v>15.5</v>
      </c>
      <c r="S13" s="11">
        <f t="shared" si="2"/>
        <v>10.333333333333334</v>
      </c>
      <c r="T13" s="18">
        <v>17</v>
      </c>
      <c r="U13" s="102">
        <f t="shared" si="3"/>
        <v>38</v>
      </c>
      <c r="V13" s="19">
        <v>20.5</v>
      </c>
      <c r="W13" s="103">
        <f t="shared" si="4"/>
        <v>58.5</v>
      </c>
      <c r="X13" s="88"/>
    </row>
    <row r="14" spans="1:24" ht="18" customHeight="1" thickBot="1">
      <c r="A14" s="92">
        <v>5</v>
      </c>
      <c r="B14" s="95">
        <v>101519118</v>
      </c>
      <c r="C14" s="96" t="s">
        <v>50</v>
      </c>
      <c r="D14" s="86">
        <v>3.5</v>
      </c>
      <c r="E14" s="8">
        <v>0.5</v>
      </c>
      <c r="F14" s="7">
        <v>7</v>
      </c>
      <c r="G14" s="7">
        <v>7.5</v>
      </c>
      <c r="H14" s="7">
        <v>8</v>
      </c>
      <c r="I14" s="7"/>
      <c r="J14" s="7">
        <v>7.5</v>
      </c>
      <c r="K14" s="98">
        <f t="shared" si="0"/>
        <v>5.666666666666667</v>
      </c>
      <c r="L14" s="7">
        <v>9</v>
      </c>
      <c r="M14" s="7">
        <v>8</v>
      </c>
      <c r="N14" s="7">
        <v>9</v>
      </c>
      <c r="O14" s="7">
        <v>9.5</v>
      </c>
      <c r="P14" s="7"/>
      <c r="Q14" s="99">
        <f t="shared" si="1"/>
        <v>8.875</v>
      </c>
      <c r="R14" s="7">
        <v>18.5</v>
      </c>
      <c r="S14" s="11">
        <f t="shared" si="2"/>
        <v>12.333333333333334</v>
      </c>
      <c r="T14" s="18">
        <v>19</v>
      </c>
      <c r="U14" s="102">
        <f t="shared" si="3"/>
        <v>45.875</v>
      </c>
      <c r="V14" s="19">
        <v>19</v>
      </c>
      <c r="W14" s="103">
        <f t="shared" si="4"/>
        <v>64.875</v>
      </c>
      <c r="X14" s="88"/>
    </row>
    <row r="15" spans="1:24" ht="18" customHeight="1" thickBot="1">
      <c r="A15" s="92">
        <v>6</v>
      </c>
      <c r="B15" s="95">
        <v>101519119</v>
      </c>
      <c r="C15" s="96" t="s">
        <v>51</v>
      </c>
      <c r="D15" s="86">
        <v>6.5</v>
      </c>
      <c r="E15" s="8">
        <v>1.5</v>
      </c>
      <c r="F15" s="7">
        <v>9</v>
      </c>
      <c r="G15" s="7">
        <v>9</v>
      </c>
      <c r="H15" s="7">
        <v>8</v>
      </c>
      <c r="I15" s="7"/>
      <c r="J15" s="7">
        <v>9.5</v>
      </c>
      <c r="K15" s="98">
        <f t="shared" si="0"/>
        <v>7.25</v>
      </c>
      <c r="L15" s="7">
        <v>10</v>
      </c>
      <c r="M15" s="7">
        <v>7</v>
      </c>
      <c r="N15" s="7">
        <v>7.5</v>
      </c>
      <c r="O15" s="7">
        <v>10</v>
      </c>
      <c r="P15" s="7"/>
      <c r="Q15" s="99">
        <f t="shared" si="1"/>
        <v>8.625</v>
      </c>
      <c r="R15" s="7">
        <v>20.5</v>
      </c>
      <c r="S15" s="11">
        <f t="shared" si="2"/>
        <v>13.666666666666668</v>
      </c>
      <c r="T15" s="18">
        <v>18</v>
      </c>
      <c r="U15" s="102">
        <f t="shared" si="3"/>
        <v>47.541666666666671</v>
      </c>
      <c r="V15" s="19">
        <v>25</v>
      </c>
      <c r="W15" s="103">
        <f t="shared" si="4"/>
        <v>72.541666666666671</v>
      </c>
      <c r="X15" s="88"/>
    </row>
    <row r="16" spans="1:24" ht="18" customHeight="1" thickBot="1">
      <c r="A16" s="92">
        <v>7</v>
      </c>
      <c r="B16" s="95">
        <v>101519127</v>
      </c>
      <c r="C16" s="96" t="s">
        <v>52</v>
      </c>
      <c r="D16" s="86">
        <v>0</v>
      </c>
      <c r="E16" s="8">
        <v>0</v>
      </c>
      <c r="F16" s="7">
        <v>0</v>
      </c>
      <c r="G16" s="7">
        <v>7</v>
      </c>
      <c r="H16" s="7">
        <v>7</v>
      </c>
      <c r="I16" s="7"/>
      <c r="J16" s="7">
        <v>0</v>
      </c>
      <c r="K16" s="98">
        <f t="shared" si="0"/>
        <v>2.3333333333333335</v>
      </c>
      <c r="L16" s="7">
        <v>10</v>
      </c>
      <c r="M16" s="7">
        <v>6.5</v>
      </c>
      <c r="N16" s="7">
        <v>8</v>
      </c>
      <c r="O16" s="7">
        <v>5</v>
      </c>
      <c r="P16" s="7"/>
      <c r="Q16" s="99">
        <f t="shared" si="1"/>
        <v>7.375</v>
      </c>
      <c r="R16" s="7">
        <v>9</v>
      </c>
      <c r="S16" s="11">
        <f t="shared" si="2"/>
        <v>6</v>
      </c>
      <c r="T16" s="18">
        <v>11</v>
      </c>
      <c r="U16" s="102">
        <f t="shared" si="3"/>
        <v>26.708333333333336</v>
      </c>
      <c r="V16" s="19">
        <v>0</v>
      </c>
      <c r="W16" s="103">
        <f t="shared" si="4"/>
        <v>26.708333333333336</v>
      </c>
      <c r="X16" s="101" t="s">
        <v>36</v>
      </c>
    </row>
    <row r="17" spans="1:24" ht="18" customHeight="1" thickBot="1">
      <c r="A17" s="92">
        <v>8</v>
      </c>
      <c r="B17" s="95">
        <v>101519130</v>
      </c>
      <c r="C17" s="96" t="s">
        <v>53</v>
      </c>
      <c r="D17" s="86">
        <v>9.5</v>
      </c>
      <c r="E17" s="8">
        <v>4.5</v>
      </c>
      <c r="F17" s="7">
        <v>10</v>
      </c>
      <c r="G17" s="7">
        <v>10</v>
      </c>
      <c r="H17" s="7">
        <v>10</v>
      </c>
      <c r="I17" s="7"/>
      <c r="J17" s="7">
        <v>10</v>
      </c>
      <c r="K17" s="98">
        <f t="shared" si="0"/>
        <v>9</v>
      </c>
      <c r="L17" s="7">
        <v>10</v>
      </c>
      <c r="M17" s="7">
        <v>7</v>
      </c>
      <c r="N17" s="7">
        <v>8</v>
      </c>
      <c r="O17" s="7">
        <v>10</v>
      </c>
      <c r="P17" s="7"/>
      <c r="Q17" s="99">
        <f t="shared" si="1"/>
        <v>8.75</v>
      </c>
      <c r="R17" s="7">
        <v>26.5</v>
      </c>
      <c r="S17" s="11">
        <f t="shared" si="2"/>
        <v>17.666666666666664</v>
      </c>
      <c r="T17" s="18">
        <v>18</v>
      </c>
      <c r="U17" s="102">
        <f t="shared" si="3"/>
        <v>53.416666666666664</v>
      </c>
      <c r="V17" s="19">
        <v>30</v>
      </c>
      <c r="W17" s="103">
        <f t="shared" si="4"/>
        <v>83.416666666666657</v>
      </c>
      <c r="X17" s="88"/>
    </row>
    <row r="18" spans="1:24" ht="18" customHeight="1" thickBot="1">
      <c r="A18" s="92">
        <v>9</v>
      </c>
      <c r="B18" s="95">
        <v>101519144</v>
      </c>
      <c r="C18" s="96" t="s">
        <v>54</v>
      </c>
      <c r="D18" s="86">
        <v>0</v>
      </c>
      <c r="E18" s="8">
        <v>1</v>
      </c>
      <c r="F18" s="7">
        <v>0</v>
      </c>
      <c r="G18" s="7">
        <v>3</v>
      </c>
      <c r="H18" s="7">
        <v>6.5</v>
      </c>
      <c r="I18" s="7"/>
      <c r="J18" s="7">
        <v>0</v>
      </c>
      <c r="K18" s="98">
        <f t="shared" si="0"/>
        <v>1.75</v>
      </c>
      <c r="L18" s="7">
        <v>0</v>
      </c>
      <c r="M18" s="7">
        <v>9</v>
      </c>
      <c r="N18" s="7">
        <v>7.5</v>
      </c>
      <c r="O18" s="7">
        <v>9.5</v>
      </c>
      <c r="P18" s="7"/>
      <c r="Q18" s="99">
        <f t="shared" si="1"/>
        <v>6.5</v>
      </c>
      <c r="R18" s="7">
        <v>5.5</v>
      </c>
      <c r="S18" s="11">
        <f t="shared" si="2"/>
        <v>3.6666666666666665</v>
      </c>
      <c r="T18" s="18">
        <v>8</v>
      </c>
      <c r="U18" s="102">
        <f t="shared" si="3"/>
        <v>19.916666666666664</v>
      </c>
      <c r="V18" s="19">
        <v>0</v>
      </c>
      <c r="W18" s="103">
        <f t="shared" si="4"/>
        <v>19.916666666666664</v>
      </c>
      <c r="X18" s="101" t="s">
        <v>36</v>
      </c>
    </row>
    <row r="19" spans="1:24" ht="18" customHeight="1" thickBot="1">
      <c r="A19" s="92">
        <v>10</v>
      </c>
      <c r="B19" s="95">
        <v>101519150</v>
      </c>
      <c r="C19" s="96" t="s">
        <v>55</v>
      </c>
      <c r="D19" s="86">
        <v>1</v>
      </c>
      <c r="E19" s="8">
        <v>1</v>
      </c>
      <c r="F19" s="7">
        <v>2</v>
      </c>
      <c r="G19" s="7">
        <v>7</v>
      </c>
      <c r="H19" s="7">
        <v>6</v>
      </c>
      <c r="I19" s="7"/>
      <c r="J19" s="7">
        <v>0.5</v>
      </c>
      <c r="K19" s="98">
        <f t="shared" si="0"/>
        <v>2.9166666666666665</v>
      </c>
      <c r="L19" s="7">
        <v>9</v>
      </c>
      <c r="M19" s="7">
        <v>8</v>
      </c>
      <c r="N19" s="7">
        <v>8.5</v>
      </c>
      <c r="O19" s="7">
        <v>10</v>
      </c>
      <c r="P19" s="7"/>
      <c r="Q19" s="99">
        <f t="shared" si="1"/>
        <v>8.875</v>
      </c>
      <c r="R19" s="7">
        <v>6.5</v>
      </c>
      <c r="S19" s="11">
        <f t="shared" si="2"/>
        <v>4.3333333333333339</v>
      </c>
      <c r="T19" s="18">
        <v>13</v>
      </c>
      <c r="U19" s="102">
        <f t="shared" si="3"/>
        <v>29.125</v>
      </c>
      <c r="V19" s="19">
        <v>18</v>
      </c>
      <c r="W19" s="103">
        <f t="shared" si="4"/>
        <v>47.125</v>
      </c>
      <c r="X19" s="88"/>
    </row>
    <row r="20" spans="1:24" ht="18" customHeight="1" thickBot="1">
      <c r="A20" s="92">
        <v>11</v>
      </c>
      <c r="B20" s="95">
        <v>101519154</v>
      </c>
      <c r="C20" s="96" t="s">
        <v>80</v>
      </c>
      <c r="D20" s="86">
        <v>1.5</v>
      </c>
      <c r="E20" s="8">
        <v>0.5</v>
      </c>
      <c r="F20" s="7">
        <v>0</v>
      </c>
      <c r="G20" s="7">
        <v>4.5</v>
      </c>
      <c r="H20" s="7">
        <v>6</v>
      </c>
      <c r="I20" s="7"/>
      <c r="J20" s="7">
        <v>0</v>
      </c>
      <c r="K20" s="98">
        <f t="shared" si="0"/>
        <v>2.0833333333333335</v>
      </c>
      <c r="L20" s="7">
        <v>9</v>
      </c>
      <c r="M20" s="7">
        <v>8</v>
      </c>
      <c r="N20" s="7">
        <v>8</v>
      </c>
      <c r="O20" s="7">
        <v>8.5</v>
      </c>
      <c r="P20" s="7"/>
      <c r="Q20" s="99">
        <f t="shared" si="1"/>
        <v>8.375</v>
      </c>
      <c r="R20" s="7">
        <v>6</v>
      </c>
      <c r="S20" s="11">
        <f t="shared" si="2"/>
        <v>4</v>
      </c>
      <c r="T20" s="18">
        <v>13</v>
      </c>
      <c r="U20" s="102">
        <f t="shared" si="3"/>
        <v>27.458333333333336</v>
      </c>
      <c r="V20" s="19">
        <v>13.5</v>
      </c>
      <c r="W20" s="103">
        <f t="shared" si="4"/>
        <v>40.958333333333336</v>
      </c>
      <c r="X20" s="88"/>
    </row>
    <row r="21" spans="1:24" ht="18" customHeight="1" thickBot="1">
      <c r="A21" s="92">
        <v>12</v>
      </c>
      <c r="B21" s="95">
        <v>101519159</v>
      </c>
      <c r="C21" s="96" t="s">
        <v>56</v>
      </c>
      <c r="D21" s="86">
        <v>0.5</v>
      </c>
      <c r="E21" s="8">
        <v>1</v>
      </c>
      <c r="F21" s="7">
        <v>2</v>
      </c>
      <c r="G21" s="7">
        <v>0</v>
      </c>
      <c r="H21" s="7">
        <v>0</v>
      </c>
      <c r="I21" s="7"/>
      <c r="J21" s="7">
        <v>4.5</v>
      </c>
      <c r="K21" s="98">
        <f t="shared" si="0"/>
        <v>1.3333333333333333</v>
      </c>
      <c r="L21" s="7">
        <v>8</v>
      </c>
      <c r="M21" s="7">
        <v>0</v>
      </c>
      <c r="N21" s="7">
        <v>7</v>
      </c>
      <c r="O21" s="7">
        <v>9</v>
      </c>
      <c r="P21" s="7"/>
      <c r="Q21" s="99">
        <f t="shared" si="1"/>
        <v>6</v>
      </c>
      <c r="R21" s="7">
        <v>10.5</v>
      </c>
      <c r="S21" s="11">
        <f t="shared" si="2"/>
        <v>7</v>
      </c>
      <c r="T21" s="18">
        <v>13</v>
      </c>
      <c r="U21" s="102">
        <f t="shared" si="3"/>
        <v>27.333333333333332</v>
      </c>
      <c r="V21" s="19">
        <v>15</v>
      </c>
      <c r="W21" s="103">
        <f t="shared" si="4"/>
        <v>42.333333333333329</v>
      </c>
      <c r="X21" s="88"/>
    </row>
    <row r="22" spans="1:24" ht="18" customHeight="1" thickBot="1">
      <c r="A22" s="92">
        <v>13</v>
      </c>
      <c r="B22" s="95">
        <v>101519160</v>
      </c>
      <c r="C22" s="96" t="s">
        <v>57</v>
      </c>
      <c r="D22" s="86">
        <v>5</v>
      </c>
      <c r="E22" s="8">
        <v>7</v>
      </c>
      <c r="F22" s="7">
        <v>8.5</v>
      </c>
      <c r="G22" s="7">
        <v>9</v>
      </c>
      <c r="H22" s="7">
        <v>6</v>
      </c>
      <c r="I22" s="7"/>
      <c r="J22" s="7">
        <v>5.5</v>
      </c>
      <c r="K22" s="98">
        <f t="shared" si="0"/>
        <v>6.833333333333333</v>
      </c>
      <c r="L22" s="7">
        <v>9</v>
      </c>
      <c r="M22" s="7">
        <v>8</v>
      </c>
      <c r="N22" s="7">
        <v>9</v>
      </c>
      <c r="O22" s="7">
        <v>8.5</v>
      </c>
      <c r="P22" s="7"/>
      <c r="Q22" s="99">
        <f t="shared" si="1"/>
        <v>8.625</v>
      </c>
      <c r="R22" s="7">
        <v>20.5</v>
      </c>
      <c r="S22" s="11">
        <f t="shared" si="2"/>
        <v>13.666666666666668</v>
      </c>
      <c r="T22" s="18">
        <v>18</v>
      </c>
      <c r="U22" s="102">
        <f t="shared" si="3"/>
        <v>47.125</v>
      </c>
      <c r="V22" s="19">
        <v>16</v>
      </c>
      <c r="W22" s="103">
        <f t="shared" si="4"/>
        <v>63.125</v>
      </c>
      <c r="X22" s="88"/>
    </row>
    <row r="23" spans="1:24" ht="18" customHeight="1" thickBot="1">
      <c r="A23" s="92">
        <v>14</v>
      </c>
      <c r="B23" s="95">
        <v>101519161</v>
      </c>
      <c r="C23" s="96" t="s">
        <v>58</v>
      </c>
      <c r="D23" s="86"/>
      <c r="E23" s="8">
        <v>1</v>
      </c>
      <c r="F23" s="7">
        <v>1.5</v>
      </c>
      <c r="G23" s="7">
        <v>4.5</v>
      </c>
      <c r="H23" s="7">
        <v>4</v>
      </c>
      <c r="I23" s="7"/>
      <c r="J23" s="7">
        <v>5</v>
      </c>
      <c r="K23" s="98">
        <f t="shared" si="0"/>
        <v>2.6666666666666665</v>
      </c>
      <c r="L23" s="7">
        <v>0</v>
      </c>
      <c r="M23" s="7">
        <v>6.5</v>
      </c>
      <c r="N23" s="7">
        <v>7</v>
      </c>
      <c r="O23" s="7">
        <v>8.5</v>
      </c>
      <c r="P23" s="7"/>
      <c r="Q23" s="99">
        <f t="shared" si="1"/>
        <v>5.5</v>
      </c>
      <c r="R23" s="7">
        <v>6.5</v>
      </c>
      <c r="S23" s="11">
        <f t="shared" si="2"/>
        <v>4.3333333333333339</v>
      </c>
      <c r="T23" s="18">
        <v>13</v>
      </c>
      <c r="U23" s="102">
        <f t="shared" si="3"/>
        <v>25.5</v>
      </c>
      <c r="V23" s="19">
        <v>11.5</v>
      </c>
      <c r="W23" s="103">
        <f t="shared" si="4"/>
        <v>37</v>
      </c>
      <c r="X23" s="88"/>
    </row>
    <row r="24" spans="1:24" ht="18" customHeight="1" thickBot="1">
      <c r="A24" s="92">
        <v>15</v>
      </c>
      <c r="B24" s="95">
        <v>101519162</v>
      </c>
      <c r="C24" s="96" t="s">
        <v>59</v>
      </c>
      <c r="D24" s="86">
        <v>0</v>
      </c>
      <c r="E24" s="8">
        <v>0</v>
      </c>
      <c r="F24" s="7">
        <v>0</v>
      </c>
      <c r="G24" s="7">
        <v>3.5</v>
      </c>
      <c r="H24" s="7">
        <v>5</v>
      </c>
      <c r="I24" s="7"/>
      <c r="J24" s="7">
        <v>3.5</v>
      </c>
      <c r="K24" s="98">
        <f t="shared" si="0"/>
        <v>2</v>
      </c>
      <c r="L24" s="7">
        <v>8</v>
      </c>
      <c r="M24" s="7">
        <v>6.5</v>
      </c>
      <c r="N24" s="7">
        <v>0</v>
      </c>
      <c r="O24" s="7">
        <v>10</v>
      </c>
      <c r="P24" s="7"/>
      <c r="Q24" s="99">
        <f t="shared" si="1"/>
        <v>6.125</v>
      </c>
      <c r="R24" s="7">
        <v>3</v>
      </c>
      <c r="S24" s="11">
        <f t="shared" si="2"/>
        <v>2</v>
      </c>
      <c r="T24" s="18">
        <v>12</v>
      </c>
      <c r="U24" s="102">
        <f t="shared" si="3"/>
        <v>22.125</v>
      </c>
      <c r="V24" s="19">
        <v>20.5</v>
      </c>
      <c r="W24" s="103">
        <f t="shared" si="4"/>
        <v>42.625</v>
      </c>
      <c r="X24" s="88"/>
    </row>
    <row r="25" spans="1:24" ht="18" customHeight="1" thickBot="1">
      <c r="A25" s="92">
        <v>16</v>
      </c>
      <c r="B25" s="95">
        <v>101519164</v>
      </c>
      <c r="C25" s="96" t="s">
        <v>60</v>
      </c>
      <c r="D25" s="86">
        <v>1</v>
      </c>
      <c r="E25" s="8">
        <v>3</v>
      </c>
      <c r="F25" s="7">
        <v>3</v>
      </c>
      <c r="G25" s="7">
        <v>6.5</v>
      </c>
      <c r="H25" s="7">
        <v>4</v>
      </c>
      <c r="I25" s="7"/>
      <c r="J25" s="7">
        <v>2.5</v>
      </c>
      <c r="K25" s="98">
        <f t="shared" si="0"/>
        <v>3.3333333333333335</v>
      </c>
      <c r="L25" s="7">
        <v>9</v>
      </c>
      <c r="M25" s="7">
        <v>8</v>
      </c>
      <c r="N25" s="7">
        <v>8</v>
      </c>
      <c r="O25" s="7">
        <v>9.5</v>
      </c>
      <c r="P25" s="7"/>
      <c r="Q25" s="99">
        <f t="shared" si="1"/>
        <v>8.625</v>
      </c>
      <c r="R25" s="7">
        <v>8</v>
      </c>
      <c r="S25" s="11">
        <f t="shared" si="2"/>
        <v>5.333333333333333</v>
      </c>
      <c r="T25" s="18">
        <v>14</v>
      </c>
      <c r="U25" s="102">
        <f t="shared" si="3"/>
        <v>31.291666666666668</v>
      </c>
      <c r="V25" s="19">
        <v>16</v>
      </c>
      <c r="W25" s="103">
        <f t="shared" si="4"/>
        <v>47.291666666666671</v>
      </c>
      <c r="X25" s="88"/>
    </row>
    <row r="26" spans="1:24" ht="18" customHeight="1" thickBot="1">
      <c r="A26" s="92">
        <v>17</v>
      </c>
      <c r="B26" s="95">
        <v>101519166</v>
      </c>
      <c r="C26" s="96" t="s">
        <v>61</v>
      </c>
      <c r="D26" s="86">
        <v>0</v>
      </c>
      <c r="E26" s="8">
        <v>0</v>
      </c>
      <c r="F26" s="7">
        <v>0</v>
      </c>
      <c r="G26" s="7">
        <v>3.5</v>
      </c>
      <c r="H26" s="7">
        <v>3</v>
      </c>
      <c r="I26" s="7"/>
      <c r="J26" s="7">
        <v>0</v>
      </c>
      <c r="K26" s="98">
        <f t="shared" si="0"/>
        <v>1.0833333333333333</v>
      </c>
      <c r="L26" s="7">
        <v>0</v>
      </c>
      <c r="M26" s="7">
        <v>6.5</v>
      </c>
      <c r="N26" s="7">
        <v>8</v>
      </c>
      <c r="O26" s="7">
        <v>10</v>
      </c>
      <c r="P26" s="7"/>
      <c r="Q26" s="99">
        <f t="shared" si="1"/>
        <v>6.125</v>
      </c>
      <c r="R26" s="7">
        <v>4</v>
      </c>
      <c r="S26" s="11">
        <f t="shared" si="2"/>
        <v>2.6666666666666665</v>
      </c>
      <c r="T26" s="18">
        <v>13</v>
      </c>
      <c r="U26" s="102">
        <f t="shared" si="3"/>
        <v>22.875</v>
      </c>
      <c r="V26" s="19">
        <v>14</v>
      </c>
      <c r="W26" s="103">
        <f t="shared" si="4"/>
        <v>36.875</v>
      </c>
      <c r="X26" s="88"/>
    </row>
    <row r="27" spans="1:24" ht="18" customHeight="1" thickBot="1">
      <c r="A27" s="92">
        <v>18</v>
      </c>
      <c r="B27" s="95">
        <v>101519169</v>
      </c>
      <c r="C27" s="96" t="s">
        <v>62</v>
      </c>
      <c r="D27" s="86">
        <v>5</v>
      </c>
      <c r="E27" s="8">
        <v>3</v>
      </c>
      <c r="F27" s="7">
        <v>2.5</v>
      </c>
      <c r="G27" s="7">
        <v>7.5</v>
      </c>
      <c r="H27" s="7">
        <v>5.5</v>
      </c>
      <c r="I27" s="7"/>
      <c r="J27" s="7">
        <v>1</v>
      </c>
      <c r="K27" s="98">
        <f t="shared" si="0"/>
        <v>4.083333333333333</v>
      </c>
      <c r="L27" s="7">
        <v>8.5</v>
      </c>
      <c r="M27" s="7">
        <v>10</v>
      </c>
      <c r="N27" s="7">
        <v>10</v>
      </c>
      <c r="O27" s="7">
        <v>9.5</v>
      </c>
      <c r="P27" s="7"/>
      <c r="Q27" s="99">
        <f t="shared" si="1"/>
        <v>9.5</v>
      </c>
      <c r="R27" s="7">
        <v>17.5</v>
      </c>
      <c r="S27" s="11">
        <f t="shared" si="2"/>
        <v>11.666666666666668</v>
      </c>
      <c r="T27" s="18">
        <v>16</v>
      </c>
      <c r="U27" s="102">
        <f t="shared" si="3"/>
        <v>41.25</v>
      </c>
      <c r="V27" s="19">
        <v>20</v>
      </c>
      <c r="W27" s="103">
        <f t="shared" si="4"/>
        <v>61.25</v>
      </c>
      <c r="X27" s="88"/>
    </row>
    <row r="28" spans="1:24" ht="18" customHeight="1" thickBot="1">
      <c r="A28" s="92">
        <v>19</v>
      </c>
      <c r="B28" s="95">
        <v>101519171</v>
      </c>
      <c r="C28" s="96" t="s">
        <v>45</v>
      </c>
      <c r="D28" s="86">
        <v>1</v>
      </c>
      <c r="E28" s="8">
        <v>2.5</v>
      </c>
      <c r="F28" s="7">
        <v>2.5</v>
      </c>
      <c r="G28" s="7">
        <v>5</v>
      </c>
      <c r="H28" s="7">
        <v>3.5</v>
      </c>
      <c r="I28" s="7"/>
      <c r="J28" s="7">
        <v>7</v>
      </c>
      <c r="K28" s="98">
        <f t="shared" si="0"/>
        <v>3.5833333333333335</v>
      </c>
      <c r="L28" s="7">
        <v>9</v>
      </c>
      <c r="M28" s="7">
        <v>8.5</v>
      </c>
      <c r="N28" s="7">
        <v>8.5</v>
      </c>
      <c r="O28" s="7">
        <v>10</v>
      </c>
      <c r="P28" s="7"/>
      <c r="Q28" s="99">
        <f t="shared" si="1"/>
        <v>9</v>
      </c>
      <c r="R28" s="7">
        <v>13</v>
      </c>
      <c r="S28" s="11">
        <f t="shared" si="2"/>
        <v>8.6666666666666679</v>
      </c>
      <c r="T28" s="18">
        <v>15</v>
      </c>
      <c r="U28" s="102">
        <f t="shared" si="3"/>
        <v>36.25</v>
      </c>
      <c r="V28" s="19">
        <v>21.5</v>
      </c>
      <c r="W28" s="103">
        <f t="shared" si="4"/>
        <v>57.75</v>
      </c>
      <c r="X28" s="88"/>
    </row>
    <row r="29" spans="1:24" ht="18" customHeight="1" thickBot="1">
      <c r="A29" s="92">
        <v>20</v>
      </c>
      <c r="B29" s="95">
        <v>101519181</v>
      </c>
      <c r="C29" s="96" t="s">
        <v>63</v>
      </c>
      <c r="D29" s="86">
        <v>0.5</v>
      </c>
      <c r="E29" s="8">
        <v>0.5</v>
      </c>
      <c r="F29" s="7">
        <v>0</v>
      </c>
      <c r="G29" s="7">
        <v>6</v>
      </c>
      <c r="H29" s="7">
        <v>3</v>
      </c>
      <c r="I29" s="7"/>
      <c r="J29" s="7">
        <v>2</v>
      </c>
      <c r="K29" s="98">
        <f t="shared" si="0"/>
        <v>2</v>
      </c>
      <c r="L29" s="7">
        <v>8</v>
      </c>
      <c r="M29" s="7">
        <v>6.5</v>
      </c>
      <c r="N29" s="7">
        <v>7</v>
      </c>
      <c r="O29" s="7">
        <v>10</v>
      </c>
      <c r="P29" s="7"/>
      <c r="Q29" s="99">
        <f t="shared" si="1"/>
        <v>7.875</v>
      </c>
      <c r="R29" s="7">
        <v>4.5</v>
      </c>
      <c r="S29" s="11">
        <f t="shared" si="2"/>
        <v>3</v>
      </c>
      <c r="T29" s="18">
        <v>11</v>
      </c>
      <c r="U29" s="102">
        <f t="shared" si="3"/>
        <v>23.875</v>
      </c>
      <c r="V29" s="19">
        <v>14</v>
      </c>
      <c r="W29" s="103">
        <f t="shared" si="4"/>
        <v>37.875</v>
      </c>
      <c r="X29" s="88"/>
    </row>
    <row r="30" spans="1:24" ht="18" customHeight="1" thickBot="1">
      <c r="A30" s="92">
        <v>21</v>
      </c>
      <c r="B30" s="95">
        <v>101519183</v>
      </c>
      <c r="C30" s="96" t="s">
        <v>64</v>
      </c>
      <c r="D30" s="86">
        <v>7</v>
      </c>
      <c r="E30" s="8">
        <v>9</v>
      </c>
      <c r="F30" s="7">
        <v>3</v>
      </c>
      <c r="G30" s="7">
        <v>10</v>
      </c>
      <c r="H30" s="7">
        <v>10</v>
      </c>
      <c r="I30" s="7"/>
      <c r="J30" s="7">
        <v>9.5</v>
      </c>
      <c r="K30" s="98">
        <f t="shared" si="0"/>
        <v>8.0833333333333339</v>
      </c>
      <c r="L30" s="7">
        <v>9.5</v>
      </c>
      <c r="M30" s="7">
        <v>10</v>
      </c>
      <c r="N30" s="7">
        <v>10</v>
      </c>
      <c r="O30" s="7">
        <v>10</v>
      </c>
      <c r="P30" s="7"/>
      <c r="Q30" s="99">
        <f t="shared" si="1"/>
        <v>9.875</v>
      </c>
      <c r="R30" s="7">
        <v>23.5</v>
      </c>
      <c r="S30" s="11">
        <f t="shared" si="2"/>
        <v>15.666666666666666</v>
      </c>
      <c r="T30" s="18">
        <v>19</v>
      </c>
      <c r="U30" s="102">
        <f t="shared" si="3"/>
        <v>52.625</v>
      </c>
      <c r="V30" s="19">
        <v>28.5</v>
      </c>
      <c r="W30" s="103">
        <f t="shared" si="4"/>
        <v>81.125</v>
      </c>
      <c r="X30" s="88"/>
    </row>
    <row r="31" spans="1:24" ht="18" customHeight="1" thickBot="1">
      <c r="A31" s="91">
        <v>22</v>
      </c>
      <c r="B31" s="95">
        <v>101519187</v>
      </c>
      <c r="C31" s="96" t="s">
        <v>65</v>
      </c>
      <c r="D31" s="86">
        <v>3</v>
      </c>
      <c r="E31" s="8">
        <v>1</v>
      </c>
      <c r="F31" s="7">
        <v>0</v>
      </c>
      <c r="G31" s="7">
        <v>3</v>
      </c>
      <c r="H31" s="7">
        <v>8.5</v>
      </c>
      <c r="I31" s="7"/>
      <c r="J31" s="7">
        <v>0</v>
      </c>
      <c r="K31" s="98">
        <f t="shared" si="0"/>
        <v>2.5833333333333335</v>
      </c>
      <c r="L31" s="7">
        <v>8.5</v>
      </c>
      <c r="M31" s="7">
        <v>6.5</v>
      </c>
      <c r="N31" s="7">
        <v>8</v>
      </c>
      <c r="O31" s="7">
        <v>10</v>
      </c>
      <c r="P31" s="7"/>
      <c r="Q31" s="99">
        <f t="shared" si="1"/>
        <v>8.25</v>
      </c>
      <c r="R31" s="7">
        <v>13</v>
      </c>
      <c r="S31" s="11">
        <f t="shared" si="2"/>
        <v>8.6666666666666679</v>
      </c>
      <c r="T31" s="18">
        <v>16</v>
      </c>
      <c r="U31" s="102">
        <f t="shared" si="3"/>
        <v>35.5</v>
      </c>
      <c r="V31" s="19">
        <v>15</v>
      </c>
      <c r="W31" s="103">
        <f t="shared" si="4"/>
        <v>50.5</v>
      </c>
      <c r="X31" s="89"/>
    </row>
    <row r="32" spans="1:24" ht="18" customHeight="1" thickBot="1">
      <c r="A32" s="92">
        <v>23</v>
      </c>
      <c r="B32" s="95">
        <v>101519188</v>
      </c>
      <c r="C32" s="96" t="s">
        <v>66</v>
      </c>
      <c r="D32" s="86">
        <v>1.5</v>
      </c>
      <c r="E32" s="8">
        <v>3.5</v>
      </c>
      <c r="F32" s="7">
        <v>0</v>
      </c>
      <c r="G32" s="7">
        <v>6</v>
      </c>
      <c r="H32" s="7">
        <v>6.5</v>
      </c>
      <c r="I32" s="7"/>
      <c r="J32" s="7">
        <v>0</v>
      </c>
      <c r="K32" s="98">
        <f t="shared" si="0"/>
        <v>2.9166666666666665</v>
      </c>
      <c r="L32" s="7">
        <v>8</v>
      </c>
      <c r="M32" s="7">
        <v>8</v>
      </c>
      <c r="N32" s="7">
        <v>8</v>
      </c>
      <c r="O32" s="7">
        <v>10</v>
      </c>
      <c r="P32" s="7"/>
      <c r="Q32" s="99">
        <f t="shared" si="1"/>
        <v>8.5</v>
      </c>
      <c r="R32" s="7">
        <v>10</v>
      </c>
      <c r="S32" s="11">
        <f t="shared" si="2"/>
        <v>6.6666666666666661</v>
      </c>
      <c r="T32" s="18">
        <v>12</v>
      </c>
      <c r="U32" s="102">
        <f t="shared" si="3"/>
        <v>30.083333333333332</v>
      </c>
      <c r="V32" s="19">
        <v>18</v>
      </c>
      <c r="W32" s="103">
        <f t="shared" si="4"/>
        <v>48.083333333333329</v>
      </c>
      <c r="X32" s="89"/>
    </row>
    <row r="33" spans="1:24" ht="18" customHeight="1" thickBot="1">
      <c r="A33" s="92">
        <v>24</v>
      </c>
      <c r="B33" s="95">
        <v>101519198</v>
      </c>
      <c r="C33" s="96" t="s">
        <v>67</v>
      </c>
      <c r="D33" s="86">
        <v>4</v>
      </c>
      <c r="E33" s="8">
        <v>2</v>
      </c>
      <c r="F33" s="7">
        <v>4.5</v>
      </c>
      <c r="G33" s="7">
        <v>7</v>
      </c>
      <c r="H33" s="7">
        <v>5</v>
      </c>
      <c r="I33" s="7"/>
      <c r="J33" s="7">
        <v>4</v>
      </c>
      <c r="K33" s="98">
        <f t="shared" si="0"/>
        <v>4.416666666666667</v>
      </c>
      <c r="L33" s="7">
        <v>8.5</v>
      </c>
      <c r="M33" s="7">
        <v>8.5</v>
      </c>
      <c r="N33" s="7">
        <v>9</v>
      </c>
      <c r="O33" s="7">
        <v>10</v>
      </c>
      <c r="P33" s="7"/>
      <c r="Q33" s="99">
        <f t="shared" si="1"/>
        <v>9</v>
      </c>
      <c r="R33" s="7">
        <v>19.5</v>
      </c>
      <c r="S33" s="11">
        <f t="shared" si="2"/>
        <v>13</v>
      </c>
      <c r="T33" s="18">
        <v>16</v>
      </c>
      <c r="U33" s="102">
        <f t="shared" si="3"/>
        <v>42.416666666666671</v>
      </c>
      <c r="V33" s="19">
        <v>26</v>
      </c>
      <c r="W33" s="103">
        <f t="shared" si="4"/>
        <v>68.416666666666671</v>
      </c>
      <c r="X33" s="89"/>
    </row>
    <row r="34" spans="1:24" ht="18" customHeight="1" thickBot="1">
      <c r="A34" s="92">
        <v>25</v>
      </c>
      <c r="B34" s="95">
        <v>101519199</v>
      </c>
      <c r="C34" s="96" t="s">
        <v>68</v>
      </c>
      <c r="D34" s="86">
        <v>5</v>
      </c>
      <c r="E34" s="8">
        <v>6</v>
      </c>
      <c r="F34" s="7">
        <v>9</v>
      </c>
      <c r="G34" s="7">
        <v>7.5</v>
      </c>
      <c r="H34" s="7">
        <v>4</v>
      </c>
      <c r="I34" s="7"/>
      <c r="J34" s="7">
        <v>6.5</v>
      </c>
      <c r="K34" s="98">
        <f t="shared" si="0"/>
        <v>6.333333333333333</v>
      </c>
      <c r="L34" s="7">
        <v>8.5</v>
      </c>
      <c r="M34" s="7">
        <v>8</v>
      </c>
      <c r="N34" s="7">
        <v>9</v>
      </c>
      <c r="O34" s="7">
        <v>10</v>
      </c>
      <c r="P34" s="7"/>
      <c r="Q34" s="99">
        <f t="shared" si="1"/>
        <v>8.875</v>
      </c>
      <c r="R34" s="7">
        <v>17.5</v>
      </c>
      <c r="S34" s="11">
        <f t="shared" si="2"/>
        <v>11.666666666666668</v>
      </c>
      <c r="T34" s="18">
        <v>18</v>
      </c>
      <c r="U34" s="102">
        <f t="shared" si="3"/>
        <v>44.875</v>
      </c>
      <c r="V34" s="19">
        <v>24</v>
      </c>
      <c r="W34" s="103">
        <f t="shared" si="4"/>
        <v>68.875</v>
      </c>
      <c r="X34" s="89"/>
    </row>
    <row r="35" spans="1:24" ht="18" customHeight="1" thickBot="1">
      <c r="A35" s="92">
        <v>26</v>
      </c>
      <c r="B35" s="93">
        <v>101519201</v>
      </c>
      <c r="C35" s="94" t="s">
        <v>69</v>
      </c>
      <c r="D35" s="86">
        <v>5.5</v>
      </c>
      <c r="E35" s="8">
        <v>0.5</v>
      </c>
      <c r="F35" s="7">
        <v>4.5</v>
      </c>
      <c r="G35" s="7">
        <v>8.5</v>
      </c>
      <c r="H35" s="7">
        <v>7</v>
      </c>
      <c r="I35" s="7"/>
      <c r="J35" s="7">
        <v>9.5</v>
      </c>
      <c r="K35" s="98">
        <f t="shared" si="0"/>
        <v>5.916666666666667</v>
      </c>
      <c r="L35" s="7">
        <v>8.5</v>
      </c>
      <c r="M35" s="7">
        <v>8</v>
      </c>
      <c r="N35" s="7">
        <v>8</v>
      </c>
      <c r="O35" s="7">
        <v>9.5</v>
      </c>
      <c r="P35" s="7"/>
      <c r="Q35" s="99">
        <f t="shared" si="1"/>
        <v>8.5</v>
      </c>
      <c r="R35" s="7">
        <v>20.5</v>
      </c>
      <c r="S35" s="11">
        <f t="shared" si="2"/>
        <v>13.666666666666668</v>
      </c>
      <c r="T35" s="18">
        <v>19</v>
      </c>
      <c r="U35" s="102">
        <f t="shared" si="3"/>
        <v>47.083333333333336</v>
      </c>
      <c r="V35" s="19">
        <v>27.5</v>
      </c>
      <c r="W35" s="103">
        <f t="shared" si="4"/>
        <v>74.583333333333343</v>
      </c>
      <c r="X35" s="89"/>
    </row>
    <row r="36" spans="1:24" ht="18" customHeight="1" thickBot="1">
      <c r="A36" s="91">
        <v>27</v>
      </c>
      <c r="B36" s="95">
        <v>101519209</v>
      </c>
      <c r="C36" s="96" t="s">
        <v>70</v>
      </c>
      <c r="D36" s="86">
        <v>0</v>
      </c>
      <c r="E36" s="8">
        <v>0</v>
      </c>
      <c r="F36" s="7">
        <v>1.5</v>
      </c>
      <c r="G36" s="7">
        <v>9</v>
      </c>
      <c r="H36" s="7">
        <v>8.5</v>
      </c>
      <c r="I36" s="7"/>
      <c r="J36" s="7">
        <v>4</v>
      </c>
      <c r="K36" s="98">
        <f t="shared" si="0"/>
        <v>3.8333333333333335</v>
      </c>
      <c r="L36" s="7">
        <v>9.5</v>
      </c>
      <c r="M36" s="7">
        <v>8</v>
      </c>
      <c r="N36" s="7">
        <v>8.5</v>
      </c>
      <c r="O36" s="7">
        <v>10</v>
      </c>
      <c r="P36" s="7"/>
      <c r="Q36" s="99">
        <f t="shared" si="1"/>
        <v>9</v>
      </c>
      <c r="R36" s="7">
        <v>12.5</v>
      </c>
      <c r="S36" s="11">
        <f t="shared" si="2"/>
        <v>8.3333333333333339</v>
      </c>
      <c r="T36" s="18">
        <v>17</v>
      </c>
      <c r="U36" s="102">
        <f t="shared" si="3"/>
        <v>38.166666666666671</v>
      </c>
      <c r="V36" s="19">
        <v>22</v>
      </c>
      <c r="W36" s="103">
        <f t="shared" si="4"/>
        <v>60.166666666666671</v>
      </c>
      <c r="X36" s="89"/>
    </row>
    <row r="37" spans="1:24" ht="18" customHeight="1" thickBot="1">
      <c r="A37" s="92">
        <v>28</v>
      </c>
      <c r="B37" s="95">
        <v>101519212</v>
      </c>
      <c r="C37" s="96" t="s">
        <v>71</v>
      </c>
      <c r="D37" s="86">
        <v>3</v>
      </c>
      <c r="E37" s="8">
        <v>1</v>
      </c>
      <c r="F37" s="7"/>
      <c r="G37" s="7">
        <v>8.5</v>
      </c>
      <c r="H37" s="7">
        <v>8</v>
      </c>
      <c r="I37" s="7"/>
      <c r="J37" s="7">
        <v>3</v>
      </c>
      <c r="K37" s="98">
        <f t="shared" si="0"/>
        <v>3.9166666666666665</v>
      </c>
      <c r="L37" s="7">
        <v>8.5</v>
      </c>
      <c r="M37" s="7">
        <v>8</v>
      </c>
      <c r="N37" s="7">
        <v>9</v>
      </c>
      <c r="O37" s="7">
        <v>9</v>
      </c>
      <c r="P37" s="7"/>
      <c r="Q37" s="99">
        <f t="shared" si="1"/>
        <v>8.625</v>
      </c>
      <c r="R37" s="7">
        <v>17.5</v>
      </c>
      <c r="S37" s="11">
        <f t="shared" si="2"/>
        <v>11.666666666666668</v>
      </c>
      <c r="T37" s="18">
        <v>18</v>
      </c>
      <c r="U37" s="102">
        <f t="shared" si="3"/>
        <v>42.208333333333336</v>
      </c>
      <c r="V37" s="19">
        <v>19</v>
      </c>
      <c r="W37" s="103">
        <f t="shared" si="4"/>
        <v>61.208333333333336</v>
      </c>
      <c r="X37" s="89"/>
    </row>
    <row r="38" spans="1:24" ht="18" customHeight="1" thickBot="1">
      <c r="A38" s="92">
        <v>29</v>
      </c>
      <c r="B38" s="95">
        <v>101519214</v>
      </c>
      <c r="C38" s="96" t="s">
        <v>72</v>
      </c>
      <c r="D38" s="86">
        <v>0</v>
      </c>
      <c r="E38" s="8">
        <v>0</v>
      </c>
      <c r="F38" s="7">
        <v>1</v>
      </c>
      <c r="G38" s="7">
        <v>5</v>
      </c>
      <c r="H38" s="7">
        <v>4</v>
      </c>
      <c r="I38" s="7"/>
      <c r="J38" s="7">
        <v>4</v>
      </c>
      <c r="K38" s="98">
        <f t="shared" si="0"/>
        <v>2.3333333333333335</v>
      </c>
      <c r="L38" s="7">
        <v>8</v>
      </c>
      <c r="M38" s="7">
        <v>6.5</v>
      </c>
      <c r="N38" s="7">
        <v>7</v>
      </c>
      <c r="O38" s="7">
        <v>8.5</v>
      </c>
      <c r="P38" s="7"/>
      <c r="Q38" s="99">
        <f t="shared" si="1"/>
        <v>7.5</v>
      </c>
      <c r="R38" s="7">
        <v>5</v>
      </c>
      <c r="S38" s="11">
        <f t="shared" si="2"/>
        <v>3.333333333333333</v>
      </c>
      <c r="T38" s="18">
        <v>14</v>
      </c>
      <c r="U38" s="102">
        <f t="shared" si="3"/>
        <v>27.166666666666668</v>
      </c>
      <c r="V38" s="19">
        <v>16</v>
      </c>
      <c r="W38" s="103">
        <f t="shared" si="4"/>
        <v>43.166666666666671</v>
      </c>
      <c r="X38" s="89"/>
    </row>
    <row r="39" spans="1:24" ht="18" customHeight="1" thickBot="1">
      <c r="A39" s="92">
        <v>30</v>
      </c>
      <c r="B39" s="95">
        <v>111619155</v>
      </c>
      <c r="C39" s="96" t="s">
        <v>73</v>
      </c>
      <c r="D39" s="86">
        <v>2</v>
      </c>
      <c r="E39" s="8">
        <v>0</v>
      </c>
      <c r="F39" s="7">
        <v>0</v>
      </c>
      <c r="G39" s="7">
        <v>8</v>
      </c>
      <c r="H39" s="7">
        <v>6.5</v>
      </c>
      <c r="I39" s="7"/>
      <c r="J39" s="7">
        <v>5</v>
      </c>
      <c r="K39" s="98">
        <f t="shared" si="0"/>
        <v>3.5833333333333335</v>
      </c>
      <c r="L39" s="7">
        <v>10</v>
      </c>
      <c r="M39" s="7">
        <v>7</v>
      </c>
      <c r="N39" s="7">
        <v>9</v>
      </c>
      <c r="O39" s="7">
        <v>10</v>
      </c>
      <c r="P39" s="7"/>
      <c r="Q39" s="99">
        <f t="shared" si="1"/>
        <v>9</v>
      </c>
      <c r="R39" s="7">
        <v>4.5</v>
      </c>
      <c r="S39" s="11">
        <f t="shared" si="2"/>
        <v>3</v>
      </c>
      <c r="T39" s="18">
        <v>14</v>
      </c>
      <c r="U39" s="102">
        <f t="shared" si="3"/>
        <v>29.583333333333336</v>
      </c>
      <c r="V39" s="19">
        <v>22</v>
      </c>
      <c r="W39" s="103">
        <f t="shared" si="4"/>
        <v>51.583333333333336</v>
      </c>
      <c r="X39" s="89"/>
    </row>
    <row r="40" spans="1:24" ht="18" customHeight="1" thickBot="1">
      <c r="A40" s="92">
        <v>31</v>
      </c>
      <c r="B40" s="95">
        <v>111619156</v>
      </c>
      <c r="C40" s="96" t="s">
        <v>74</v>
      </c>
      <c r="D40" s="86">
        <v>0</v>
      </c>
      <c r="E40" s="8">
        <v>0</v>
      </c>
      <c r="F40" s="7">
        <v>1</v>
      </c>
      <c r="G40" s="7">
        <v>5</v>
      </c>
      <c r="H40" s="7">
        <v>8</v>
      </c>
      <c r="I40" s="7"/>
      <c r="J40" s="7">
        <v>4</v>
      </c>
      <c r="K40" s="98">
        <f t="shared" si="0"/>
        <v>3</v>
      </c>
      <c r="L40" s="7">
        <v>9</v>
      </c>
      <c r="M40" s="7">
        <v>6.5</v>
      </c>
      <c r="N40" s="7">
        <v>8</v>
      </c>
      <c r="O40" s="7">
        <v>9.5</v>
      </c>
      <c r="P40" s="7"/>
      <c r="Q40" s="99">
        <f t="shared" si="1"/>
        <v>8.25</v>
      </c>
      <c r="R40" s="7">
        <v>2</v>
      </c>
      <c r="S40" s="11">
        <f t="shared" si="2"/>
        <v>1.3333333333333333</v>
      </c>
      <c r="T40" s="18">
        <v>12</v>
      </c>
      <c r="U40" s="102">
        <f t="shared" si="3"/>
        <v>24.583333333333336</v>
      </c>
      <c r="V40" s="19">
        <v>22</v>
      </c>
      <c r="W40" s="103">
        <f t="shared" si="4"/>
        <v>46.583333333333336</v>
      </c>
      <c r="X40" s="89"/>
    </row>
    <row r="41" spans="1:24" ht="18" customHeight="1" thickBot="1">
      <c r="A41" s="92">
        <v>32</v>
      </c>
      <c r="B41" s="93">
        <v>70920052</v>
      </c>
      <c r="C41" s="94" t="s">
        <v>75</v>
      </c>
      <c r="D41" s="86"/>
      <c r="E41" s="8">
        <v>0</v>
      </c>
      <c r="F41" s="7">
        <v>1.5</v>
      </c>
      <c r="G41" s="7">
        <v>0</v>
      </c>
      <c r="H41" s="7">
        <v>0</v>
      </c>
      <c r="I41" s="7"/>
      <c r="J41" s="7">
        <v>0</v>
      </c>
      <c r="K41" s="98">
        <f t="shared" si="0"/>
        <v>0.25</v>
      </c>
      <c r="L41" s="7">
        <v>0</v>
      </c>
      <c r="M41" s="7">
        <v>6.5</v>
      </c>
      <c r="N41" s="7">
        <v>0</v>
      </c>
      <c r="O41" s="7">
        <v>0</v>
      </c>
      <c r="P41" s="7"/>
      <c r="Q41" s="99">
        <f t="shared" si="1"/>
        <v>1.625</v>
      </c>
      <c r="R41" s="7">
        <v>7</v>
      </c>
      <c r="S41" s="11">
        <f t="shared" si="2"/>
        <v>4.666666666666667</v>
      </c>
      <c r="T41" s="18">
        <v>2</v>
      </c>
      <c r="U41" s="102">
        <f t="shared" si="3"/>
        <v>8.5416666666666679</v>
      </c>
      <c r="V41" s="19">
        <v>0</v>
      </c>
      <c r="W41" s="103">
        <f t="shared" si="4"/>
        <v>8.5416666666666679</v>
      </c>
      <c r="X41" s="100" t="s">
        <v>36</v>
      </c>
    </row>
    <row r="42" spans="1:24" ht="18" customHeight="1" thickBot="1">
      <c r="A42" s="92">
        <v>33</v>
      </c>
      <c r="B42" s="95">
        <v>71020065</v>
      </c>
      <c r="C42" s="96" t="s">
        <v>76</v>
      </c>
      <c r="D42" s="86">
        <v>1</v>
      </c>
      <c r="E42" s="8">
        <v>6.5</v>
      </c>
      <c r="F42" s="7">
        <v>0</v>
      </c>
      <c r="G42" s="7">
        <v>7.5</v>
      </c>
      <c r="H42" s="7">
        <v>7.5</v>
      </c>
      <c r="I42" s="7"/>
      <c r="J42" s="7">
        <v>2</v>
      </c>
      <c r="K42" s="98">
        <f t="shared" si="0"/>
        <v>4.083333333333333</v>
      </c>
      <c r="L42" s="7">
        <v>10</v>
      </c>
      <c r="M42" s="7">
        <v>8</v>
      </c>
      <c r="N42" s="7">
        <v>8</v>
      </c>
      <c r="O42" s="7">
        <v>9.5</v>
      </c>
      <c r="P42" s="7"/>
      <c r="Q42" s="99">
        <f t="shared" si="1"/>
        <v>8.875</v>
      </c>
      <c r="R42" s="7">
        <v>18.5</v>
      </c>
      <c r="S42" s="11">
        <f t="shared" si="2"/>
        <v>12.333333333333334</v>
      </c>
      <c r="T42" s="18">
        <v>17</v>
      </c>
      <c r="U42" s="102">
        <f t="shared" si="3"/>
        <v>42.291666666666664</v>
      </c>
      <c r="V42" s="19">
        <v>20.5</v>
      </c>
      <c r="W42" s="103">
        <f t="shared" si="4"/>
        <v>62.791666666666664</v>
      </c>
      <c r="X42" s="89"/>
    </row>
    <row r="43" spans="1:24" ht="18" customHeight="1" thickBot="1">
      <c r="A43" s="92">
        <v>34</v>
      </c>
      <c r="B43" s="95">
        <v>91320059</v>
      </c>
      <c r="C43" s="96" t="s">
        <v>77</v>
      </c>
      <c r="D43" s="86">
        <v>1.5</v>
      </c>
      <c r="E43" s="8">
        <v>0</v>
      </c>
      <c r="F43" s="7">
        <v>0</v>
      </c>
      <c r="G43" s="7">
        <v>0</v>
      </c>
      <c r="H43" s="7">
        <v>0</v>
      </c>
      <c r="I43" s="7"/>
      <c r="J43" s="7">
        <v>0</v>
      </c>
      <c r="K43" s="98">
        <f t="shared" si="0"/>
        <v>0.25</v>
      </c>
      <c r="L43" s="7">
        <v>0</v>
      </c>
      <c r="M43" s="7">
        <v>0</v>
      </c>
      <c r="N43" s="7">
        <v>0</v>
      </c>
      <c r="O43" s="7">
        <v>0</v>
      </c>
      <c r="P43" s="7"/>
      <c r="Q43" s="99">
        <f t="shared" si="1"/>
        <v>0</v>
      </c>
      <c r="R43" s="7">
        <v>5.5</v>
      </c>
      <c r="S43" s="11">
        <f t="shared" si="2"/>
        <v>3.6666666666666665</v>
      </c>
      <c r="T43" s="18">
        <v>0</v>
      </c>
      <c r="U43" s="102">
        <f t="shared" si="3"/>
        <v>3.9166666666666665</v>
      </c>
      <c r="V43" s="19">
        <v>0</v>
      </c>
      <c r="W43" s="103">
        <f t="shared" si="4"/>
        <v>3.9166666666666665</v>
      </c>
      <c r="X43" s="104" t="s">
        <v>36</v>
      </c>
    </row>
    <row r="44" spans="1:24" ht="18" customHeight="1" thickBot="1">
      <c r="A44" s="92">
        <v>35</v>
      </c>
      <c r="B44" s="96">
        <v>101519039</v>
      </c>
      <c r="C44" s="96" t="s">
        <v>81</v>
      </c>
      <c r="D44" s="86">
        <v>0</v>
      </c>
      <c r="E44" s="8">
        <v>1</v>
      </c>
      <c r="F44" s="7">
        <v>5</v>
      </c>
      <c r="G44" s="7">
        <v>0</v>
      </c>
      <c r="H44" s="7">
        <v>0</v>
      </c>
      <c r="I44" s="7"/>
      <c r="J44" s="7">
        <v>0</v>
      </c>
      <c r="K44" s="98">
        <f t="shared" si="0"/>
        <v>1</v>
      </c>
      <c r="L44" s="7">
        <v>0</v>
      </c>
      <c r="M44" s="7">
        <v>7.5</v>
      </c>
      <c r="N44" s="7">
        <v>7</v>
      </c>
      <c r="O44" s="7">
        <v>0</v>
      </c>
      <c r="P44" s="7"/>
      <c r="Q44" s="99">
        <f t="shared" si="1"/>
        <v>3.625</v>
      </c>
      <c r="R44" s="7">
        <v>3</v>
      </c>
      <c r="S44" s="11">
        <f t="shared" si="2"/>
        <v>2</v>
      </c>
      <c r="T44" s="18">
        <v>10</v>
      </c>
      <c r="U44" s="102">
        <f t="shared" si="3"/>
        <v>16.625</v>
      </c>
      <c r="V44" s="19">
        <v>0</v>
      </c>
      <c r="W44" s="103">
        <f t="shared" si="4"/>
        <v>16.625</v>
      </c>
      <c r="X44" s="101" t="s">
        <v>36</v>
      </c>
    </row>
    <row r="45" spans="1:24" ht="18" customHeight="1" thickBot="1">
      <c r="A45" s="91">
        <v>36</v>
      </c>
      <c r="B45" s="90"/>
      <c r="C45" s="90"/>
      <c r="D45" s="86"/>
      <c r="E45" s="8"/>
      <c r="F45" s="7"/>
      <c r="G45" s="7"/>
      <c r="H45" s="7"/>
      <c r="I45" s="7"/>
      <c r="J45" s="7"/>
      <c r="K45" s="98"/>
      <c r="L45" s="7"/>
      <c r="M45" s="7"/>
      <c r="N45" s="7"/>
      <c r="O45" s="7"/>
      <c r="P45" s="7"/>
      <c r="Q45" s="99"/>
      <c r="R45" s="7"/>
      <c r="S45" s="11"/>
      <c r="T45" s="18"/>
      <c r="U45" s="102"/>
      <c r="V45" s="19"/>
      <c r="W45" s="103"/>
      <c r="X45" s="100"/>
    </row>
    <row r="46" spans="1:24" ht="18" customHeight="1">
      <c r="O46" s="1" t="s">
        <v>85</v>
      </c>
      <c r="Q46" s="105">
        <f>AVERAGE(W10:W44)</f>
        <v>50.484523809523807</v>
      </c>
    </row>
    <row r="47" spans="1:24" ht="18" customHeight="1">
      <c r="O47" s="97"/>
    </row>
    <row r="48" spans="1:2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  <row r="8227" ht="18" customHeight="1"/>
    <row r="8228" ht="18" customHeight="1"/>
    <row r="8229" ht="18" customHeight="1"/>
    <row r="8230" ht="18" customHeight="1"/>
    <row r="8231" ht="18" customHeight="1"/>
    <row r="8232" ht="18" customHeight="1"/>
    <row r="8233" ht="18" customHeight="1"/>
    <row r="8234" ht="18" customHeight="1"/>
    <row r="8235" ht="18" customHeight="1"/>
    <row r="8236" ht="18" customHeight="1"/>
    <row r="8237" ht="18" customHeight="1"/>
    <row r="8238" ht="18" customHeight="1"/>
    <row r="8239" ht="18" customHeight="1"/>
    <row r="8240" ht="18" customHeight="1"/>
    <row r="8241" ht="18" customHeight="1"/>
    <row r="8242" ht="18" customHeight="1"/>
    <row r="8243" ht="18" customHeight="1"/>
    <row r="8244" ht="18" customHeight="1"/>
    <row r="8245" ht="18" customHeight="1"/>
    <row r="8246" ht="18" customHeight="1"/>
    <row r="8247" ht="18" customHeight="1"/>
    <row r="8248" ht="18" customHeight="1"/>
    <row r="8249" ht="18" customHeight="1"/>
    <row r="8250" ht="18" customHeight="1"/>
    <row r="8251" ht="18" customHeight="1"/>
    <row r="8252" ht="18" customHeight="1"/>
    <row r="8253" ht="18" customHeight="1"/>
    <row r="8254" ht="18" customHeight="1"/>
    <row r="8255" ht="18" customHeight="1"/>
    <row r="8256" ht="18" customHeight="1"/>
    <row r="8257" ht="18" customHeight="1"/>
    <row r="8258" ht="18" customHeight="1"/>
    <row r="8259" ht="18" customHeight="1"/>
    <row r="8260" ht="18" customHeight="1"/>
    <row r="8261" ht="18" customHeight="1"/>
    <row r="8262" ht="18" customHeight="1"/>
    <row r="8263" ht="18" customHeight="1"/>
    <row r="8264" ht="18" customHeight="1"/>
    <row r="8265" ht="18" customHeight="1"/>
    <row r="8266" ht="18" customHeight="1"/>
    <row r="8267" ht="18" customHeight="1"/>
    <row r="8268" ht="18" customHeight="1"/>
    <row r="8269" ht="18" customHeight="1"/>
    <row r="8270" ht="18" customHeight="1"/>
    <row r="8271" ht="18" customHeight="1"/>
    <row r="8272" ht="18" customHeight="1"/>
    <row r="8273" ht="18" customHeight="1"/>
    <row r="8274" ht="18" customHeight="1"/>
    <row r="8275" ht="18" customHeight="1"/>
    <row r="8276" ht="18" customHeight="1"/>
    <row r="8277" ht="18" customHeight="1"/>
    <row r="8278" ht="18" customHeight="1"/>
    <row r="8279" ht="18" customHeight="1"/>
    <row r="8280" ht="18" customHeight="1"/>
    <row r="8281" ht="18" customHeight="1"/>
    <row r="8282" ht="18" customHeight="1"/>
    <row r="8283" ht="18" customHeight="1"/>
    <row r="8284" ht="18" customHeight="1"/>
    <row r="8285" ht="18" customHeight="1"/>
    <row r="8286" ht="18" customHeight="1"/>
    <row r="8287" ht="18" customHeight="1"/>
    <row r="8288" ht="18" customHeight="1"/>
    <row r="8289" ht="18" customHeight="1"/>
    <row r="8290" ht="18" customHeight="1"/>
    <row r="8291" ht="18" customHeight="1"/>
    <row r="8292" ht="18" customHeight="1"/>
    <row r="8293" ht="18" customHeight="1"/>
    <row r="8294" ht="18" customHeight="1"/>
    <row r="8295" ht="18" customHeight="1"/>
    <row r="8296" ht="18" customHeight="1"/>
    <row r="8297" ht="18" customHeight="1"/>
    <row r="8298" ht="18" customHeight="1"/>
    <row r="8299" ht="18" customHeight="1"/>
    <row r="8300" ht="18" customHeight="1"/>
    <row r="8301" ht="18" customHeight="1"/>
    <row r="8302" ht="18" customHeight="1"/>
    <row r="8303" ht="18" customHeight="1"/>
    <row r="8304" ht="18" customHeight="1"/>
    <row r="8305" ht="18" customHeight="1"/>
    <row r="8306" ht="18" customHeight="1"/>
    <row r="8307" ht="18" customHeight="1"/>
    <row r="8308" ht="18" customHeight="1"/>
    <row r="8309" ht="18" customHeight="1"/>
    <row r="8310" ht="18" customHeight="1"/>
    <row r="8311" ht="18" customHeight="1"/>
    <row r="8312" ht="18" customHeight="1"/>
    <row r="8313" ht="18" customHeight="1"/>
    <row r="8314" ht="18" customHeight="1"/>
    <row r="8315" ht="18" customHeight="1"/>
    <row r="8316" ht="18" customHeight="1"/>
    <row r="8317" ht="18" customHeight="1"/>
    <row r="8318" ht="18" customHeight="1"/>
    <row r="8319" ht="18" customHeight="1"/>
    <row r="8320" ht="18" customHeight="1"/>
    <row r="8321" ht="18" customHeight="1"/>
    <row r="8322" ht="18" customHeight="1"/>
    <row r="8323" ht="18" customHeight="1"/>
    <row r="8324" ht="18" customHeight="1"/>
    <row r="8325" ht="18" customHeight="1"/>
    <row r="8326" ht="18" customHeight="1"/>
    <row r="8327" ht="18" customHeight="1"/>
    <row r="8328" ht="18" customHeight="1"/>
    <row r="8329" ht="18" customHeight="1"/>
    <row r="8330" ht="18" customHeight="1"/>
    <row r="8331" ht="18" customHeight="1"/>
    <row r="8332" ht="18" customHeight="1"/>
    <row r="8333" ht="18" customHeight="1"/>
    <row r="8334" ht="18" customHeight="1"/>
    <row r="8335" ht="18" customHeight="1"/>
    <row r="8336" ht="18" customHeight="1"/>
    <row r="8337" ht="18" customHeight="1"/>
    <row r="8338" ht="18" customHeight="1"/>
    <row r="8339" ht="18" customHeight="1"/>
    <row r="8340" ht="18" customHeight="1"/>
    <row r="8341" ht="18" customHeight="1"/>
    <row r="8342" ht="18" customHeight="1"/>
    <row r="8343" ht="18" customHeight="1"/>
    <row r="8344" ht="18" customHeight="1"/>
    <row r="8345" ht="18" customHeight="1"/>
    <row r="8346" ht="18" customHeight="1"/>
    <row r="8347" ht="18" customHeight="1"/>
    <row r="8348" ht="18" customHeight="1"/>
    <row r="8349" ht="18" customHeight="1"/>
    <row r="8350" ht="18" customHeight="1"/>
    <row r="8351" ht="18" customHeight="1"/>
    <row r="8352" ht="18" customHeight="1"/>
    <row r="8353" ht="18" customHeight="1"/>
    <row r="8354" ht="18" customHeight="1"/>
    <row r="8355" ht="18" customHeight="1"/>
    <row r="8356" ht="18" customHeight="1"/>
    <row r="8357" ht="18" customHeight="1"/>
    <row r="8358" ht="18" customHeight="1"/>
    <row r="8359" ht="18" customHeight="1"/>
    <row r="8360" ht="18" customHeight="1"/>
    <row r="8361" ht="18" customHeight="1"/>
    <row r="8362" ht="18" customHeight="1"/>
    <row r="8363" ht="18" customHeight="1"/>
    <row r="8364" ht="18" customHeight="1"/>
    <row r="8365" ht="18" customHeight="1"/>
    <row r="8366" ht="18" customHeight="1"/>
    <row r="8367" ht="18" customHeight="1"/>
    <row r="8368" ht="18" customHeight="1"/>
    <row r="8369" ht="18" customHeight="1"/>
    <row r="8370" ht="18" customHeight="1"/>
    <row r="8371" ht="18" customHeight="1"/>
    <row r="8372" ht="18" customHeight="1"/>
    <row r="8373" ht="18" customHeight="1"/>
    <row r="8374" ht="18" customHeight="1"/>
    <row r="8375" ht="18" customHeight="1"/>
    <row r="8376" ht="18" customHeight="1"/>
    <row r="8377" ht="18" customHeight="1"/>
    <row r="8378" ht="18" customHeight="1"/>
    <row r="8379" ht="18" customHeight="1"/>
    <row r="8380" ht="18" customHeight="1"/>
    <row r="8381" ht="18" customHeight="1"/>
    <row r="8382" ht="18" customHeight="1"/>
    <row r="8383" ht="18" customHeight="1"/>
    <row r="8384" ht="18" customHeight="1"/>
    <row r="8385" ht="18" customHeight="1"/>
    <row r="8386" ht="18" customHeight="1"/>
    <row r="8387" ht="18" customHeight="1"/>
    <row r="8388" ht="18" customHeight="1"/>
    <row r="8389" ht="18" customHeight="1"/>
    <row r="8390" ht="18" customHeight="1"/>
    <row r="8391" ht="18" customHeight="1"/>
    <row r="8392" ht="18" customHeight="1"/>
    <row r="8393" ht="18" customHeight="1"/>
    <row r="8394" ht="18" customHeight="1"/>
    <row r="8395" ht="18" customHeight="1"/>
    <row r="8396" ht="18" customHeight="1"/>
    <row r="8397" ht="18" customHeight="1"/>
    <row r="8398" ht="18" customHeight="1"/>
    <row r="8399" ht="18" customHeight="1"/>
    <row r="8400" ht="18" customHeight="1"/>
    <row r="8401" ht="18" customHeight="1"/>
    <row r="8402" ht="18" customHeight="1"/>
    <row r="8403" ht="18" customHeight="1"/>
    <row r="8404" ht="18" customHeight="1"/>
    <row r="8405" ht="18" customHeight="1"/>
    <row r="8406" ht="18" customHeight="1"/>
    <row r="8407" ht="18" customHeight="1"/>
    <row r="8408" ht="18" customHeight="1"/>
    <row r="8409" ht="18" customHeight="1"/>
    <row r="8410" ht="18" customHeight="1"/>
    <row r="8411" ht="18" customHeight="1"/>
    <row r="8412" ht="18" customHeight="1"/>
    <row r="8413" ht="18" customHeight="1"/>
    <row r="8414" ht="18" customHeight="1"/>
    <row r="8415" ht="18" customHeight="1"/>
    <row r="8416" ht="18" customHeight="1"/>
    <row r="8417" ht="18" customHeight="1"/>
    <row r="8418" ht="18" customHeight="1"/>
    <row r="8419" ht="18" customHeight="1"/>
    <row r="8420" ht="18" customHeight="1"/>
    <row r="8421" ht="18" customHeight="1"/>
    <row r="8422" ht="18" customHeight="1"/>
    <row r="8423" ht="18" customHeight="1"/>
    <row r="8424" ht="18" customHeight="1"/>
    <row r="8425" ht="18" customHeight="1"/>
    <row r="8426" ht="18" customHeight="1"/>
    <row r="8427" ht="18" customHeight="1"/>
    <row r="8428" ht="18" customHeight="1"/>
    <row r="8429" ht="18" customHeight="1"/>
    <row r="8430" ht="18" customHeight="1"/>
    <row r="8431" ht="18" customHeight="1"/>
    <row r="8432" ht="18" customHeight="1"/>
    <row r="8433" ht="18" customHeight="1"/>
    <row r="8434" ht="18" customHeight="1"/>
    <row r="8435" ht="18" customHeight="1"/>
    <row r="8436" ht="18" customHeight="1"/>
    <row r="8437" ht="18" customHeight="1"/>
    <row r="8438" ht="18" customHeight="1"/>
    <row r="8439" ht="18" customHeight="1"/>
    <row r="8440" ht="18" customHeight="1"/>
    <row r="8441" ht="18" customHeight="1"/>
    <row r="8442" ht="18" customHeight="1"/>
    <row r="8443" ht="18" customHeight="1"/>
    <row r="8444" ht="18" customHeight="1"/>
    <row r="8445" ht="18" customHeight="1"/>
    <row r="8446" ht="18" customHeight="1"/>
    <row r="8447" ht="18" customHeight="1"/>
    <row r="8448" ht="18" customHeight="1"/>
    <row r="8449" ht="18" customHeight="1"/>
    <row r="8450" ht="18" customHeight="1"/>
    <row r="8451" ht="18" customHeight="1"/>
    <row r="8452" ht="18" customHeight="1"/>
    <row r="8453" ht="18" customHeight="1"/>
    <row r="8454" ht="18" customHeight="1"/>
    <row r="8455" ht="18" customHeight="1"/>
    <row r="8456" ht="18" customHeight="1"/>
    <row r="8457" ht="18" customHeight="1"/>
    <row r="8458" ht="18" customHeight="1"/>
    <row r="8459" ht="18" customHeight="1"/>
    <row r="8460" ht="18" customHeight="1"/>
    <row r="8461" ht="18" customHeight="1"/>
    <row r="8462" ht="18" customHeight="1"/>
    <row r="8463" ht="18" customHeight="1"/>
    <row r="8464" ht="18" customHeight="1"/>
    <row r="8465" ht="18" customHeight="1"/>
    <row r="8466" ht="18" customHeight="1"/>
    <row r="8467" ht="18" customHeight="1"/>
    <row r="8468" ht="18" customHeight="1"/>
    <row r="8469" ht="18" customHeight="1"/>
    <row r="8470" ht="18" customHeight="1"/>
    <row r="8471" ht="18" customHeight="1"/>
    <row r="8472" ht="18" customHeight="1"/>
    <row r="8473" ht="18" customHeight="1"/>
    <row r="8474" ht="18" customHeight="1"/>
    <row r="8475" ht="18" customHeight="1"/>
    <row r="8476" ht="18" customHeight="1"/>
    <row r="8477" ht="18" customHeight="1"/>
    <row r="8478" ht="18" customHeight="1"/>
    <row r="8479" ht="18" customHeight="1"/>
    <row r="8480" ht="18" customHeight="1"/>
    <row r="8481" ht="18" customHeight="1"/>
    <row r="8482" ht="18" customHeight="1"/>
    <row r="8483" ht="18" customHeight="1"/>
    <row r="8484" ht="18" customHeight="1"/>
    <row r="8485" ht="18" customHeight="1"/>
    <row r="8486" ht="18" customHeight="1"/>
    <row r="8487" ht="18" customHeight="1"/>
    <row r="8488" ht="18" customHeight="1"/>
    <row r="8489" ht="18" customHeight="1"/>
    <row r="8490" ht="18" customHeight="1"/>
    <row r="8491" ht="18" customHeight="1"/>
    <row r="8492" ht="18" customHeight="1"/>
    <row r="8493" ht="18" customHeight="1"/>
    <row r="8494" ht="18" customHeight="1"/>
    <row r="8495" ht="18" customHeight="1"/>
    <row r="8496" ht="18" customHeight="1"/>
    <row r="8497" ht="18" customHeight="1"/>
    <row r="8498" ht="18" customHeight="1"/>
    <row r="8499" ht="18" customHeight="1"/>
    <row r="8500" ht="18" customHeight="1"/>
    <row r="8501" ht="18" customHeight="1"/>
    <row r="8502" ht="18" customHeight="1"/>
    <row r="8503" ht="18" customHeight="1"/>
    <row r="8504" ht="18" customHeight="1"/>
    <row r="8505" ht="18" customHeight="1"/>
    <row r="8506" ht="18" customHeight="1"/>
    <row r="8507" ht="18" customHeight="1"/>
    <row r="8508" ht="18" customHeight="1"/>
    <row r="8509" ht="18" customHeight="1"/>
    <row r="8510" ht="18" customHeight="1"/>
    <row r="8511" ht="18" customHeight="1"/>
    <row r="8512" ht="18" customHeight="1"/>
    <row r="8513" ht="18" customHeight="1"/>
    <row r="8514" ht="18" customHeight="1"/>
    <row r="8515" ht="18" customHeight="1"/>
    <row r="8516" ht="18" customHeight="1"/>
    <row r="8517" ht="18" customHeight="1"/>
    <row r="8518" ht="18" customHeight="1"/>
    <row r="8519" ht="18" customHeight="1"/>
    <row r="8520" ht="18" customHeight="1"/>
    <row r="8521" ht="18" customHeight="1"/>
    <row r="8522" ht="18" customHeight="1"/>
    <row r="8523" ht="18" customHeight="1"/>
    <row r="8524" ht="18" customHeight="1"/>
    <row r="8525" ht="18" customHeight="1"/>
    <row r="8526" ht="18" customHeight="1"/>
    <row r="8527" ht="18" customHeight="1"/>
    <row r="8528" ht="18" customHeight="1"/>
    <row r="8529" ht="18" customHeight="1"/>
    <row r="8530" ht="18" customHeight="1"/>
    <row r="8531" ht="18" customHeight="1"/>
    <row r="8532" ht="18" customHeight="1"/>
    <row r="8533" ht="18" customHeight="1"/>
    <row r="8534" ht="18" customHeight="1"/>
    <row r="8535" ht="18" customHeight="1"/>
    <row r="8536" ht="18" customHeight="1"/>
    <row r="8537" ht="18" customHeight="1"/>
    <row r="8538" ht="18" customHeight="1"/>
    <row r="8539" ht="18" customHeight="1"/>
    <row r="8540" ht="18" customHeight="1"/>
    <row r="8541" ht="18" customHeight="1"/>
    <row r="8542" ht="18" customHeight="1"/>
    <row r="8543" ht="18" customHeight="1"/>
    <row r="8544" ht="18" customHeight="1"/>
    <row r="8545" ht="18" customHeight="1"/>
    <row r="8546" ht="18" customHeight="1"/>
    <row r="8547" ht="18" customHeight="1"/>
    <row r="8548" ht="18" customHeight="1"/>
    <row r="8549" ht="18" customHeight="1"/>
    <row r="8550" ht="18" customHeight="1"/>
    <row r="8551" ht="18" customHeight="1"/>
    <row r="8552" ht="18" customHeight="1"/>
    <row r="8553" ht="18" customHeight="1"/>
    <row r="8554" ht="18" customHeight="1"/>
    <row r="8555" ht="18" customHeight="1"/>
    <row r="8556" ht="18" customHeight="1"/>
    <row r="8557" ht="18" customHeight="1"/>
    <row r="8558" ht="18" customHeight="1"/>
    <row r="8559" ht="18" customHeight="1"/>
    <row r="8560" ht="18" customHeight="1"/>
    <row r="8561" ht="18" customHeight="1"/>
    <row r="8562" ht="18" customHeight="1"/>
    <row r="8563" ht="18" customHeight="1"/>
    <row r="8564" ht="18" customHeight="1"/>
    <row r="8565" ht="18" customHeight="1"/>
    <row r="8566" ht="18" customHeight="1"/>
    <row r="8567" ht="18" customHeight="1"/>
    <row r="8568" ht="18" customHeight="1"/>
    <row r="8569" ht="18" customHeight="1"/>
    <row r="8570" ht="18" customHeight="1"/>
    <row r="8571" ht="18" customHeight="1"/>
    <row r="8572" ht="18" customHeight="1"/>
    <row r="8573" ht="18" customHeight="1"/>
    <row r="8574" ht="18" customHeight="1"/>
    <row r="8575" ht="18" customHeight="1"/>
    <row r="8576" ht="18" customHeight="1"/>
    <row r="8577" ht="18" customHeight="1"/>
    <row r="8578" ht="18" customHeight="1"/>
    <row r="8579" ht="18" customHeight="1"/>
    <row r="8580" ht="18" customHeight="1"/>
    <row r="8581" ht="18" customHeight="1"/>
    <row r="8582" ht="18" customHeight="1"/>
    <row r="8583" ht="18" customHeight="1"/>
    <row r="8584" ht="18" customHeight="1"/>
    <row r="8585" ht="18" customHeight="1"/>
    <row r="8586" ht="18" customHeight="1"/>
    <row r="8587" ht="18" customHeight="1"/>
    <row r="8588" ht="18" customHeight="1"/>
    <row r="8589" ht="18" customHeight="1"/>
    <row r="8590" ht="18" customHeight="1"/>
    <row r="8591" ht="18" customHeight="1"/>
    <row r="8592" ht="18" customHeight="1"/>
    <row r="8593" ht="18" customHeight="1"/>
    <row r="8594" ht="18" customHeight="1"/>
    <row r="8595" ht="18" customHeight="1"/>
    <row r="8596" ht="18" customHeight="1"/>
    <row r="8597" ht="18" customHeight="1"/>
    <row r="8598" ht="18" customHeight="1"/>
    <row r="8599" ht="18" customHeight="1"/>
    <row r="8600" ht="18" customHeight="1"/>
    <row r="8601" ht="18" customHeight="1"/>
    <row r="8602" ht="18" customHeight="1"/>
    <row r="8603" ht="18" customHeight="1"/>
    <row r="8604" ht="18" customHeight="1"/>
    <row r="8605" ht="18" customHeight="1"/>
    <row r="8606" ht="18" customHeight="1"/>
    <row r="8607" ht="18" customHeight="1"/>
    <row r="8608" ht="18" customHeight="1"/>
    <row r="8609" ht="18" customHeight="1"/>
    <row r="8610" ht="18" customHeight="1"/>
    <row r="8611" ht="18" customHeight="1"/>
    <row r="8612" ht="18" customHeight="1"/>
    <row r="8613" ht="18" customHeight="1"/>
    <row r="8614" ht="18" customHeight="1"/>
    <row r="8615" ht="18" customHeight="1"/>
    <row r="8616" ht="18" customHeight="1"/>
    <row r="8617" ht="18" customHeight="1"/>
    <row r="8618" ht="18" customHeight="1"/>
    <row r="8619" ht="18" customHeight="1"/>
    <row r="8620" ht="18" customHeight="1"/>
    <row r="8621" ht="18" customHeight="1"/>
    <row r="8622" ht="18" customHeight="1"/>
    <row r="8623" ht="18" customHeight="1"/>
    <row r="8624" ht="18" customHeight="1"/>
    <row r="8625" ht="18" customHeight="1"/>
    <row r="8626" ht="18" customHeight="1"/>
    <row r="8627" ht="18" customHeight="1"/>
    <row r="8628" ht="18" customHeight="1"/>
    <row r="8629" ht="18" customHeight="1"/>
    <row r="8630" ht="18" customHeight="1"/>
    <row r="8631" ht="18" customHeight="1"/>
    <row r="8632" ht="18" customHeight="1"/>
    <row r="8633" ht="18" customHeight="1"/>
    <row r="8634" ht="18" customHeight="1"/>
    <row r="8635" ht="18" customHeight="1"/>
    <row r="8636" ht="18" customHeight="1"/>
    <row r="8637" ht="18" customHeight="1"/>
    <row r="8638" ht="18" customHeight="1"/>
    <row r="8639" ht="18" customHeight="1"/>
    <row r="8640" ht="18" customHeight="1"/>
    <row r="8641" ht="18" customHeight="1"/>
    <row r="8642" ht="18" customHeight="1"/>
    <row r="8643" ht="18" customHeight="1"/>
    <row r="8644" ht="18" customHeight="1"/>
    <row r="8645" ht="18" customHeight="1"/>
    <row r="8646" ht="18" customHeight="1"/>
    <row r="8647" ht="18" customHeight="1"/>
    <row r="8648" ht="18" customHeight="1"/>
    <row r="8649" ht="18" customHeight="1"/>
    <row r="8650" ht="18" customHeight="1"/>
    <row r="8651" ht="18" customHeight="1"/>
    <row r="8652" ht="18" customHeight="1"/>
    <row r="8653" ht="18" customHeight="1"/>
    <row r="8654" ht="18" customHeight="1"/>
    <row r="8655" ht="18" customHeight="1"/>
    <row r="8656" ht="18" customHeight="1"/>
    <row r="8657" ht="18" customHeight="1"/>
    <row r="8658" ht="18" customHeight="1"/>
    <row r="8659" ht="18" customHeight="1"/>
    <row r="8660" ht="18" customHeight="1"/>
    <row r="8661" ht="18" customHeight="1"/>
    <row r="8662" ht="18" customHeight="1"/>
    <row r="8663" ht="18" customHeight="1"/>
    <row r="8664" ht="18" customHeight="1"/>
    <row r="8665" ht="18" customHeight="1"/>
    <row r="8666" ht="18" customHeight="1"/>
    <row r="8667" ht="18" customHeight="1"/>
    <row r="8668" ht="18" customHeight="1"/>
    <row r="8669" ht="18" customHeight="1"/>
    <row r="8670" ht="18" customHeight="1"/>
    <row r="8671" ht="18" customHeight="1"/>
    <row r="8672" ht="18" customHeight="1"/>
    <row r="8673" ht="18" customHeight="1"/>
    <row r="8674" ht="18" customHeight="1"/>
    <row r="8675" ht="18" customHeight="1"/>
    <row r="8676" ht="18" customHeight="1"/>
    <row r="8677" ht="18" customHeight="1"/>
    <row r="8678" ht="18" customHeight="1"/>
    <row r="8679" ht="18" customHeight="1"/>
    <row r="8680" ht="18" customHeight="1"/>
    <row r="8681" ht="18" customHeight="1"/>
    <row r="8682" ht="18" customHeight="1"/>
    <row r="8683" ht="18" customHeight="1"/>
    <row r="8684" ht="18" customHeight="1"/>
    <row r="8685" ht="18" customHeight="1"/>
    <row r="8686" ht="18" customHeight="1"/>
    <row r="8687" ht="18" customHeight="1"/>
    <row r="8688" ht="18" customHeight="1"/>
    <row r="8689" ht="18" customHeight="1"/>
    <row r="8690" ht="18" customHeight="1"/>
    <row r="8691" ht="18" customHeight="1"/>
    <row r="8692" ht="18" customHeight="1"/>
    <row r="8693" ht="18" customHeight="1"/>
    <row r="8694" ht="18" customHeight="1"/>
    <row r="8695" ht="18" customHeight="1"/>
    <row r="8696" ht="18" customHeight="1"/>
    <row r="8697" ht="18" customHeight="1"/>
    <row r="8698" ht="18" customHeight="1"/>
    <row r="8699" ht="18" customHeight="1"/>
    <row r="8700" ht="18" customHeight="1"/>
    <row r="8701" ht="18" customHeight="1"/>
    <row r="8702" ht="18" customHeight="1"/>
    <row r="8703" ht="18" customHeight="1"/>
    <row r="8704" ht="18" customHeight="1"/>
    <row r="8705" ht="18" customHeight="1"/>
    <row r="8706" ht="18" customHeight="1"/>
    <row r="8707" ht="18" customHeight="1"/>
    <row r="8708" ht="18" customHeight="1"/>
    <row r="8709" ht="18" customHeight="1"/>
    <row r="8710" ht="18" customHeight="1"/>
    <row r="8711" ht="18" customHeight="1"/>
    <row r="8712" ht="18" customHeight="1"/>
    <row r="8713" ht="18" customHeight="1"/>
    <row r="8714" ht="18" customHeight="1"/>
    <row r="8715" ht="18" customHeight="1"/>
    <row r="8716" ht="18" customHeight="1"/>
    <row r="8717" ht="18" customHeight="1"/>
    <row r="8718" ht="18" customHeight="1"/>
    <row r="8719" ht="18" customHeight="1"/>
    <row r="8720" ht="18" customHeight="1"/>
    <row r="8721" ht="18" customHeight="1"/>
    <row r="8722" ht="18" customHeight="1"/>
    <row r="8723" ht="18" customHeight="1"/>
    <row r="8724" ht="18" customHeight="1"/>
    <row r="8725" ht="18" customHeight="1"/>
    <row r="8726" ht="18" customHeight="1"/>
    <row r="8727" ht="18" customHeight="1"/>
    <row r="8728" ht="18" customHeight="1"/>
    <row r="8729" ht="18" customHeight="1"/>
    <row r="8730" ht="18" customHeight="1"/>
    <row r="8731" ht="18" customHeight="1"/>
    <row r="8732" ht="18" customHeight="1"/>
    <row r="8733" ht="18" customHeight="1"/>
    <row r="8734" ht="18" customHeight="1"/>
    <row r="8735" ht="18" customHeight="1"/>
    <row r="8736" ht="18" customHeight="1"/>
    <row r="8737" ht="18" customHeight="1"/>
    <row r="8738" ht="18" customHeight="1"/>
    <row r="8739" ht="18" customHeight="1"/>
    <row r="8740" ht="18" customHeight="1"/>
    <row r="8741" ht="18" customHeight="1"/>
    <row r="8742" ht="18" customHeight="1"/>
    <row r="8743" ht="18" customHeight="1"/>
    <row r="8744" ht="18" customHeight="1"/>
    <row r="8745" ht="18" customHeight="1"/>
    <row r="8746" ht="18" customHeight="1"/>
    <row r="8747" ht="18" customHeight="1"/>
    <row r="8748" ht="18" customHeight="1"/>
    <row r="8749" ht="18" customHeight="1"/>
    <row r="8750" ht="18" customHeight="1"/>
    <row r="8751" ht="18" customHeight="1"/>
    <row r="8752" ht="18" customHeight="1"/>
    <row r="8753" ht="18" customHeight="1"/>
    <row r="8754" ht="18" customHeight="1"/>
    <row r="8755" ht="18" customHeight="1"/>
    <row r="8756" ht="18" customHeight="1"/>
    <row r="8757" ht="18" customHeight="1"/>
    <row r="8758" ht="18" customHeight="1"/>
    <row r="8759" ht="18" customHeight="1"/>
    <row r="8760" ht="18" customHeight="1"/>
    <row r="8761" ht="18" customHeight="1"/>
    <row r="8762" ht="18" customHeight="1"/>
    <row r="8763" ht="18" customHeight="1"/>
    <row r="8764" ht="18" customHeight="1"/>
    <row r="8765" ht="18" customHeight="1"/>
    <row r="8766" ht="18" customHeight="1"/>
    <row r="8767" ht="18" customHeight="1"/>
    <row r="8768" ht="18" customHeight="1"/>
    <row r="8769" ht="18" customHeight="1"/>
    <row r="8770" ht="18" customHeight="1"/>
    <row r="8771" ht="18" customHeight="1"/>
    <row r="8772" ht="18" customHeight="1"/>
    <row r="8773" ht="18" customHeight="1"/>
    <row r="8774" ht="18" customHeight="1"/>
    <row r="8775" ht="18" customHeight="1"/>
    <row r="8776" ht="18" customHeight="1"/>
    <row r="8777" ht="18" customHeight="1"/>
    <row r="8778" ht="18" customHeight="1"/>
    <row r="8779" ht="18" customHeight="1"/>
    <row r="8780" ht="18" customHeight="1"/>
    <row r="8781" ht="18" customHeight="1"/>
    <row r="8782" ht="18" customHeight="1"/>
    <row r="8783" ht="18" customHeight="1"/>
    <row r="8784" ht="18" customHeight="1"/>
    <row r="8785" ht="18" customHeight="1"/>
    <row r="8786" ht="18" customHeight="1"/>
    <row r="8787" ht="18" customHeight="1"/>
    <row r="8788" ht="18" customHeight="1"/>
    <row r="8789" ht="18" customHeight="1"/>
    <row r="8790" ht="18" customHeight="1"/>
    <row r="8791" ht="18" customHeight="1"/>
    <row r="8792" ht="18" customHeight="1"/>
    <row r="8793" ht="18" customHeight="1"/>
    <row r="8794" ht="18" customHeight="1"/>
    <row r="8795" ht="18" customHeight="1"/>
    <row r="8796" ht="18" customHeight="1"/>
    <row r="8797" ht="18" customHeight="1"/>
    <row r="8798" ht="18" customHeight="1"/>
    <row r="8799" ht="18" customHeight="1"/>
    <row r="8800" ht="18" customHeight="1"/>
    <row r="8801" ht="18" customHeight="1"/>
    <row r="8802" ht="18" customHeight="1"/>
  </sheetData>
  <sheetProtection formatCells="0" formatColumns="0" formatRows="0" insertColumns="0" deleteColumns="0"/>
  <mergeCells count="7">
    <mergeCell ref="A7:A9"/>
    <mergeCell ref="D4:F4"/>
    <mergeCell ref="X8:X9"/>
    <mergeCell ref="B7:C8"/>
    <mergeCell ref="T2:V2"/>
    <mergeCell ref="T3:V3"/>
    <mergeCell ref="T4:V4"/>
  </mergeCells>
  <phoneticPr fontId="0" type="noConversion"/>
  <printOptions horizontalCentered="1"/>
  <pageMargins left="0.25" right="0.25" top="0.5" bottom="0.75" header="0.25" footer="0.25"/>
  <pageSetup paperSize="9" scale="47" orientation="landscape" r:id="rId1"/>
  <headerFooter scaleWithDoc="0">
    <oddHeader>&amp;RPage &amp;P of &amp;N</oddHeader>
    <oddFooter>&amp;L
_________________________
Resource Person / Instructor&amp;C
_________________________
Chairperson&amp;R
_________________________
Dean</oddFooter>
  </headerFooter>
  <ignoredErrors>
    <ignoredError sqref="V8:X8 X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Grade Summary</vt:lpstr>
      <vt:lpstr>Course Code</vt:lpstr>
      <vt:lpstr>Grade</vt:lpstr>
      <vt:lpstr>'Course Code'!Print_Area</vt:lpstr>
      <vt:lpstr>'Grade Summary'!Print_Area</vt:lpstr>
      <vt:lpstr>'Course Code'!Print_Titles</vt:lpstr>
      <vt:lpstr>Range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9152</cp:lastModifiedBy>
  <cp:lastPrinted>2010-10-25T06:01:34Z</cp:lastPrinted>
  <dcterms:created xsi:type="dcterms:W3CDTF">2010-08-16T07:00:02Z</dcterms:created>
  <dcterms:modified xsi:type="dcterms:W3CDTF">2013-02-26T03:44:32Z</dcterms:modified>
</cp:coreProperties>
</file>