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/>
  </bookViews>
  <sheets>
    <sheet name="Sec-D" sheetId="10" r:id="rId1"/>
  </sheets>
  <definedNames>
    <definedName name="_10_" localSheetId="0">'Sec-D'!$E$5</definedName>
    <definedName name="_10_">#REF!</definedName>
    <definedName name="_xlnm._FilterDatabase" localSheetId="0" hidden="1">'Sec-D'!$B$3:$F$24</definedName>
    <definedName name="_xlnm.Print_Area" localSheetId="0">'Sec-D'!$B$2:$P$24</definedName>
  </definedNames>
  <calcPr calcId="124519"/>
</workbook>
</file>

<file path=xl/calcChain.xml><?xml version="1.0" encoding="utf-8"?>
<calcChain xmlns="http://schemas.openxmlformats.org/spreadsheetml/2006/main">
  <c r="Q6" i="10"/>
  <c r="R6" s="1"/>
  <c r="U6" s="1"/>
  <c r="Q7"/>
  <c r="R7" s="1"/>
  <c r="Q8"/>
  <c r="R8" s="1"/>
  <c r="U8" s="1"/>
  <c r="Q9"/>
  <c r="R9" s="1"/>
  <c r="U9" s="1"/>
  <c r="Q10"/>
  <c r="R10" s="1"/>
  <c r="U10" s="1"/>
  <c r="Q11"/>
  <c r="R11" s="1"/>
  <c r="U11" s="1"/>
  <c r="Q12"/>
  <c r="R12" s="1"/>
  <c r="U12" s="1"/>
  <c r="Q13"/>
  <c r="R13" s="1"/>
  <c r="U13" s="1"/>
  <c r="Q14"/>
  <c r="R14" s="1"/>
  <c r="U14" s="1"/>
  <c r="Q15"/>
  <c r="R15" s="1"/>
  <c r="U15" s="1"/>
  <c r="Q16"/>
  <c r="R16" s="1"/>
  <c r="U16" s="1"/>
  <c r="Q17"/>
  <c r="R17" s="1"/>
  <c r="Q18"/>
  <c r="R18" s="1"/>
  <c r="U18" s="1"/>
  <c r="Q19"/>
  <c r="R19" s="1"/>
  <c r="U19" s="1"/>
  <c r="Q20"/>
  <c r="Q21"/>
  <c r="R21" s="1"/>
  <c r="U21" s="1"/>
  <c r="Q22"/>
  <c r="R22" s="1"/>
  <c r="U22" s="1"/>
  <c r="Q23"/>
  <c r="R23" s="1"/>
  <c r="Q24"/>
  <c r="R24" s="1"/>
  <c r="U24" s="1"/>
  <c r="Q25"/>
  <c r="R25" s="1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U25" l="1"/>
  <c r="U23"/>
  <c r="U17"/>
  <c r="U7"/>
  <c r="R20"/>
  <c r="U20" s="1"/>
  <c r="U27" l="1"/>
  <c r="U29"/>
  <c r="U28"/>
</calcChain>
</file>

<file path=xl/comments1.xml><?xml version="1.0" encoding="utf-8"?>
<comments xmlns="http://schemas.openxmlformats.org/spreadsheetml/2006/main">
  <authors>
    <author>Author</author>
  </authors>
  <commentList>
    <comment ref="B2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<sst xmlns="http://schemas.openxmlformats.org/spreadsheetml/2006/main" count="66" uniqueCount="66">
  <si>
    <t>SID</t>
  </si>
  <si>
    <t>Participant Name</t>
  </si>
  <si>
    <t>S.No</t>
  </si>
  <si>
    <t>Lab-1</t>
  </si>
  <si>
    <t>Lab-2</t>
  </si>
  <si>
    <t>Lab-3</t>
  </si>
  <si>
    <t>Lab-4</t>
  </si>
  <si>
    <t>Lab-5</t>
  </si>
  <si>
    <t>Lab-6</t>
  </si>
  <si>
    <t>Lab-7</t>
  </si>
  <si>
    <t>Lab-8</t>
  </si>
  <si>
    <t>Lab-9</t>
  </si>
  <si>
    <t>Lab-10</t>
  </si>
  <si>
    <t>Lab-11</t>
  </si>
  <si>
    <t>Lab-12</t>
  </si>
  <si>
    <t xml:space="preserve"> Marks</t>
  </si>
  <si>
    <t>Lab</t>
  </si>
  <si>
    <t xml:space="preserve">Total </t>
  </si>
  <si>
    <t>091420-039</t>
  </si>
  <si>
    <t>091420-114</t>
  </si>
  <si>
    <t>091420-167</t>
  </si>
  <si>
    <t>091420-218</t>
  </si>
  <si>
    <t>091420-366</t>
  </si>
  <si>
    <t>Tassawar Hussain</t>
  </si>
  <si>
    <t>Amir Amin</t>
  </si>
  <si>
    <t>M. Sufyan Ijaz</t>
  </si>
  <si>
    <t>Sumyya Arshad</t>
  </si>
  <si>
    <t>Hafiz M. Rehan Afzal</t>
  </si>
  <si>
    <t>Out of 140</t>
  </si>
  <si>
    <t>081120-066</t>
  </si>
  <si>
    <t>081220-101</t>
  </si>
  <si>
    <t>091320-017</t>
  </si>
  <si>
    <t>091320-025</t>
  </si>
  <si>
    <t>091320-086</t>
  </si>
  <si>
    <t>Atif Akbar</t>
  </si>
  <si>
    <t>Hammad Javed Alvi</t>
  </si>
  <si>
    <t>091420-081</t>
  </si>
  <si>
    <t>091420-100</t>
  </si>
  <si>
    <t>091420-165</t>
  </si>
  <si>
    <t>091420-171</t>
  </si>
  <si>
    <t>091420-172</t>
  </si>
  <si>
    <t>091420-277</t>
  </si>
  <si>
    <t>091420-310</t>
  </si>
  <si>
    <t>091420-323</t>
  </si>
  <si>
    <t>091420-333</t>
  </si>
  <si>
    <t>091420-389</t>
  </si>
  <si>
    <t>Rao saeed Islam</t>
  </si>
  <si>
    <t>Rehan Babur</t>
  </si>
  <si>
    <t>Shehran Safdar</t>
  </si>
  <si>
    <t>Saddam Hussain</t>
  </si>
  <si>
    <t>Umair Farooq</t>
  </si>
  <si>
    <t>M. Qadeer Anwar</t>
  </si>
  <si>
    <t>M. Waqas Ghouri</t>
  </si>
  <si>
    <t>Murad Elahi</t>
  </si>
  <si>
    <t>Ehsan Zaman</t>
  </si>
  <si>
    <t>M. Junaid</t>
  </si>
  <si>
    <t xml:space="preserve">Irfan Abbas </t>
  </si>
  <si>
    <t>Yasir Masood Khan</t>
  </si>
  <si>
    <t>Asif Niaz</t>
  </si>
  <si>
    <t>Mid ViVa</t>
  </si>
  <si>
    <t>Final Viva</t>
  </si>
  <si>
    <t>Max</t>
  </si>
  <si>
    <t>Avg</t>
  </si>
  <si>
    <t>Min</t>
  </si>
  <si>
    <r>
      <t xml:space="preserve"> </t>
    </r>
    <r>
      <rPr>
        <b/>
        <sz val="11"/>
        <color theme="1"/>
        <rFont val="Calibri"/>
        <family val="2"/>
        <scheme val="minor"/>
      </rPr>
      <t>S.A</t>
    </r>
  </si>
  <si>
    <t>Absent in Final Viva</t>
  </si>
</sst>
</file>

<file path=xl/styles.xml><?xml version="1.0" encoding="utf-8"?>
<styleSheet xmlns="http://schemas.openxmlformats.org/spreadsheetml/2006/main">
  <numFmts count="1">
    <numFmt numFmtId="164" formatCode="[$-409]d\-mmm;@"/>
  </numFmts>
  <fonts count="9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ck">
        <color indexed="64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 style="medium">
        <color auto="1"/>
      </right>
      <top style="medium">
        <color auto="1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64" fontId="4" fillId="0" borderId="4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164" fontId="3" fillId="0" borderId="13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0" fillId="0" borderId="15" xfId="0" applyBorder="1"/>
    <xf numFmtId="0" fontId="3" fillId="0" borderId="15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0" fillId="0" borderId="15" xfId="0" applyNumberFormat="1" applyBorder="1"/>
    <xf numFmtId="0" fontId="0" fillId="0" borderId="8" xfId="0" applyBorder="1"/>
    <xf numFmtId="0" fontId="0" fillId="0" borderId="9" xfId="0" applyBorder="1"/>
    <xf numFmtId="164" fontId="1" fillId="0" borderId="17" xfId="0" applyNumberFormat="1" applyFont="1" applyBorder="1" applyAlignment="1">
      <alignment horizontal="center" vertical="center" wrapText="1"/>
    </xf>
    <xf numFmtId="0" fontId="3" fillId="0" borderId="0" xfId="0" applyFont="1"/>
    <xf numFmtId="9" fontId="3" fillId="3" borderId="15" xfId="0" applyNumberFormat="1" applyFont="1" applyFill="1" applyBorder="1" applyAlignment="1">
      <alignment horizontal="center" vertical="center"/>
    </xf>
    <xf numFmtId="9" fontId="3" fillId="3" borderId="16" xfId="0" applyNumberFormat="1" applyFont="1" applyFill="1" applyBorder="1" applyAlignment="1">
      <alignment horizontal="center" vertical="center"/>
    </xf>
    <xf numFmtId="9" fontId="3" fillId="4" borderId="1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0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3" fillId="5" borderId="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6" fillId="5" borderId="15" xfId="0" applyNumberFormat="1" applyFont="1" applyFill="1" applyBorder="1" applyAlignment="1">
      <alignment horizontal="center" vertical="center"/>
    </xf>
    <xf numFmtId="0" fontId="0" fillId="5" borderId="15" xfId="0" applyNumberFormat="1" applyFill="1" applyBorder="1"/>
    <xf numFmtId="0" fontId="0" fillId="5" borderId="15" xfId="0" applyFill="1" applyBorder="1"/>
    <xf numFmtId="0" fontId="0" fillId="5" borderId="0" xfId="0" applyFill="1" applyAlignment="1">
      <alignment horizontal="center"/>
    </xf>
    <xf numFmtId="0" fontId="0" fillId="5" borderId="0" xfId="0" applyFill="1"/>
    <xf numFmtId="0" fontId="0" fillId="2" borderId="15" xfId="0" applyNumberFormat="1" applyFill="1" applyBorder="1"/>
    <xf numFmtId="0" fontId="0" fillId="6" borderId="15" xfId="0" applyNumberFormat="1" applyFill="1" applyBorder="1"/>
    <xf numFmtId="0" fontId="0" fillId="6" borderId="1" xfId="0" applyFill="1" applyBorder="1" applyAlignment="1">
      <alignment horizontal="center" vertical="center"/>
    </xf>
    <xf numFmtId="0" fontId="0" fillId="6" borderId="10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3" fillId="6" borderId="1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6" fillId="6" borderId="15" xfId="0" applyNumberFormat="1" applyFont="1" applyFill="1" applyBorder="1" applyAlignment="1">
      <alignment horizontal="center" vertical="center"/>
    </xf>
    <xf numFmtId="0" fontId="0" fillId="6" borderId="15" xfId="0" applyFill="1" applyBorder="1"/>
    <xf numFmtId="0" fontId="3" fillId="6" borderId="0" xfId="0" applyFont="1" applyFill="1" applyAlignment="1">
      <alignment horizontal="left"/>
    </xf>
    <xf numFmtId="0" fontId="3" fillId="6" borderId="0" xfId="0" applyFont="1" applyFill="1"/>
    <xf numFmtId="0" fontId="0" fillId="6" borderId="0" xfId="0" applyFill="1"/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wrapText="1"/>
    </xf>
    <xf numFmtId="0" fontId="6" fillId="2" borderId="15" xfId="0" applyNumberFormat="1" applyFont="1" applyFill="1" applyBorder="1" applyAlignment="1">
      <alignment horizontal="center" vertical="center"/>
    </xf>
    <xf numFmtId="0" fontId="0" fillId="2" borderId="15" xfId="0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9"/>
  <sheetViews>
    <sheetView showGridLines="0" tabSelected="1" zoomScale="80" zoomScaleNormal="80" zoomScaleSheetLayoutView="90" zoomScalePageLayoutView="80" workbookViewId="0">
      <selection activeCell="Y4" sqref="Y4"/>
    </sheetView>
  </sheetViews>
  <sheetFormatPr defaultRowHeight="15"/>
  <cols>
    <col min="2" max="2" width="6.28515625" bestFit="1" customWidth="1"/>
    <col min="3" max="3" width="11.5703125" bestFit="1" customWidth="1"/>
    <col min="4" max="4" width="35.5703125" bestFit="1" customWidth="1"/>
    <col min="5" max="5" width="7" hidden="1" customWidth="1"/>
    <col min="6" max="6" width="7.7109375" hidden="1" customWidth="1"/>
    <col min="7" max="16" width="0" hidden="1" customWidth="1"/>
    <col min="17" max="17" width="10.5703125" hidden="1" customWidth="1"/>
    <col min="18" max="18" width="0" hidden="1" customWidth="1"/>
    <col min="19" max="19" width="9.28515625" hidden="1" customWidth="1"/>
    <col min="20" max="20" width="10" hidden="1" customWidth="1"/>
  </cols>
  <sheetData>
    <row r="1" spans="2:24" ht="15.75" thickBot="1"/>
    <row r="2" spans="2:24" ht="32.25" thickBot="1"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24"/>
      <c r="R2" s="24"/>
      <c r="S2" s="24"/>
      <c r="T2" s="24"/>
      <c r="U2" s="25"/>
    </row>
    <row r="3" spans="2:24" s="1" customFormat="1" ht="16.5" thickTop="1" thickBot="1">
      <c r="B3" s="3" t="s">
        <v>2</v>
      </c>
      <c r="C3" s="3" t="s">
        <v>0</v>
      </c>
      <c r="D3" s="8" t="s">
        <v>1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 t="s">
        <v>16</v>
      </c>
      <c r="R3" s="17" t="s">
        <v>15</v>
      </c>
      <c r="S3" s="21" t="s">
        <v>59</v>
      </c>
      <c r="T3" s="21" t="s">
        <v>60</v>
      </c>
      <c r="U3" s="21" t="s">
        <v>17</v>
      </c>
    </row>
    <row r="4" spans="2:24" s="1" customFormat="1" ht="16.5" thickTop="1" thickBot="1">
      <c r="B4" s="6"/>
      <c r="C4" s="6"/>
      <c r="D4" s="4"/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22" t="s">
        <v>28</v>
      </c>
      <c r="R4" s="28">
        <v>0.08</v>
      </c>
      <c r="S4" s="29">
        <v>0.04</v>
      </c>
      <c r="T4" s="28">
        <v>0.08</v>
      </c>
      <c r="U4" s="30">
        <v>0.2</v>
      </c>
    </row>
    <row r="5" spans="2:24" s="1" customFormat="1" ht="16.5" thickTop="1" thickBot="1">
      <c r="B5" s="2"/>
      <c r="C5" s="9"/>
      <c r="D5" s="26"/>
      <c r="E5" s="10">
        <v>10</v>
      </c>
      <c r="F5" s="10">
        <v>10</v>
      </c>
      <c r="G5" s="10">
        <v>10</v>
      </c>
      <c r="H5" s="10">
        <v>10</v>
      </c>
      <c r="I5" s="10">
        <v>10</v>
      </c>
      <c r="J5" s="10">
        <v>10</v>
      </c>
      <c r="K5" s="10">
        <v>10</v>
      </c>
      <c r="L5" s="10">
        <v>10</v>
      </c>
      <c r="M5" s="10">
        <v>10</v>
      </c>
      <c r="N5" s="10">
        <v>10</v>
      </c>
      <c r="O5" s="10">
        <v>10</v>
      </c>
      <c r="P5" s="10">
        <v>10</v>
      </c>
      <c r="Q5" s="18">
        <v>120</v>
      </c>
      <c r="R5" s="18">
        <v>8</v>
      </c>
      <c r="S5" s="18">
        <v>4</v>
      </c>
      <c r="T5" s="18">
        <v>8</v>
      </c>
      <c r="U5" s="18">
        <v>20</v>
      </c>
    </row>
    <row r="6" spans="2:24" ht="16.5" thickTop="1" thickBot="1">
      <c r="B6" s="13">
        <v>1</v>
      </c>
      <c r="C6" s="7" t="s">
        <v>29</v>
      </c>
      <c r="D6" s="15" t="s">
        <v>34</v>
      </c>
      <c r="E6" s="14">
        <v>10</v>
      </c>
      <c r="F6" s="14">
        <v>10</v>
      </c>
      <c r="G6" s="14">
        <v>10</v>
      </c>
      <c r="H6" s="14">
        <v>10</v>
      </c>
      <c r="I6" s="14">
        <v>10</v>
      </c>
      <c r="J6" s="14">
        <v>10</v>
      </c>
      <c r="K6" s="14">
        <v>10</v>
      </c>
      <c r="L6" s="14">
        <v>10</v>
      </c>
      <c r="M6" s="31">
        <v>10</v>
      </c>
      <c r="N6" s="31">
        <v>10</v>
      </c>
      <c r="O6" s="31">
        <v>10</v>
      </c>
      <c r="P6" s="32">
        <v>10</v>
      </c>
      <c r="Q6" s="19">
        <f>E6+F6+G6+H6+I6+J6+K6+L6+M6+N6+O6+P6</f>
        <v>120</v>
      </c>
      <c r="R6" s="23">
        <f>(Q6*8)/(120)</f>
        <v>8</v>
      </c>
      <c r="S6" s="43">
        <v>2</v>
      </c>
      <c r="T6" s="23">
        <v>5.5</v>
      </c>
      <c r="U6" s="20">
        <f>(R6+S6+T6)</f>
        <v>15.5</v>
      </c>
    </row>
    <row r="7" spans="2:24" s="54" customFormat="1" ht="16.5" thickTop="1" thickBot="1">
      <c r="B7" s="45">
        <f>SUM(B6+1)</f>
        <v>2</v>
      </c>
      <c r="C7" s="46" t="s">
        <v>30</v>
      </c>
      <c r="D7" s="47" t="s">
        <v>35</v>
      </c>
      <c r="E7" s="48">
        <v>10</v>
      </c>
      <c r="F7" s="48">
        <v>10</v>
      </c>
      <c r="G7" s="48">
        <v>10</v>
      </c>
      <c r="H7" s="48">
        <v>10</v>
      </c>
      <c r="I7" s="48">
        <v>10</v>
      </c>
      <c r="J7" s="48">
        <v>0</v>
      </c>
      <c r="K7" s="48">
        <v>10</v>
      </c>
      <c r="L7" s="48">
        <v>10</v>
      </c>
      <c r="M7" s="48">
        <v>10</v>
      </c>
      <c r="N7" s="48">
        <v>0</v>
      </c>
      <c r="O7" s="48">
        <v>10</v>
      </c>
      <c r="P7" s="49">
        <v>0</v>
      </c>
      <c r="Q7" s="50">
        <f t="shared" ref="Q7:Q25" si="0">E7+F7+G7+H7+I7+J7+K7+L7+M7+N7+O7+P7</f>
        <v>90</v>
      </c>
      <c r="R7" s="44">
        <f t="shared" ref="R7:R25" si="1">(Q7*8)/(120)</f>
        <v>6</v>
      </c>
      <c r="S7" s="44">
        <v>3</v>
      </c>
      <c r="T7" s="44">
        <v>0</v>
      </c>
      <c r="U7" s="51">
        <f t="shared" ref="U7:U25" si="2">(R7+S7+T7)</f>
        <v>9</v>
      </c>
      <c r="V7" s="52" t="s">
        <v>65</v>
      </c>
      <c r="W7" s="52"/>
      <c r="X7" s="53"/>
    </row>
    <row r="8" spans="2:24" ht="16.5" thickTop="1" thickBot="1">
      <c r="B8" s="13">
        <f t="shared" ref="B8:B25" si="3">SUM(B7+1)</f>
        <v>3</v>
      </c>
      <c r="C8" s="7" t="s">
        <v>31</v>
      </c>
      <c r="D8" s="15" t="s">
        <v>46</v>
      </c>
      <c r="E8" s="14">
        <v>10</v>
      </c>
      <c r="F8" s="14">
        <v>10</v>
      </c>
      <c r="G8" s="14">
        <v>10</v>
      </c>
      <c r="H8" s="14">
        <v>10</v>
      </c>
      <c r="I8" s="14">
        <v>10</v>
      </c>
      <c r="J8" s="14">
        <v>10</v>
      </c>
      <c r="K8" s="14">
        <v>10</v>
      </c>
      <c r="L8" s="14">
        <v>10</v>
      </c>
      <c r="M8" s="31">
        <v>0</v>
      </c>
      <c r="N8" s="31">
        <v>10</v>
      </c>
      <c r="O8" s="31">
        <v>0</v>
      </c>
      <c r="P8" s="32">
        <v>10</v>
      </c>
      <c r="Q8" s="19">
        <f t="shared" si="0"/>
        <v>100</v>
      </c>
      <c r="R8" s="23">
        <f t="shared" si="1"/>
        <v>6.666666666666667</v>
      </c>
      <c r="S8" s="23">
        <v>3</v>
      </c>
      <c r="T8" s="23">
        <v>6</v>
      </c>
      <c r="U8" s="20">
        <f t="shared" si="2"/>
        <v>15.666666666666668</v>
      </c>
    </row>
    <row r="9" spans="2:24" ht="16.5" thickTop="1" thickBot="1">
      <c r="B9" s="13">
        <f t="shared" si="3"/>
        <v>4</v>
      </c>
      <c r="C9" s="7" t="s">
        <v>32</v>
      </c>
      <c r="D9" s="15" t="s">
        <v>47</v>
      </c>
      <c r="E9" s="14">
        <v>10</v>
      </c>
      <c r="F9" s="14">
        <v>10</v>
      </c>
      <c r="G9" s="14">
        <v>10</v>
      </c>
      <c r="H9" s="14">
        <v>10</v>
      </c>
      <c r="I9" s="14">
        <v>10</v>
      </c>
      <c r="J9" s="14">
        <v>10</v>
      </c>
      <c r="K9" s="14">
        <v>0</v>
      </c>
      <c r="L9" s="14">
        <v>10</v>
      </c>
      <c r="M9" s="31">
        <v>0</v>
      </c>
      <c r="N9" s="31">
        <v>10</v>
      </c>
      <c r="O9" s="31">
        <v>10</v>
      </c>
      <c r="P9" s="31">
        <v>10</v>
      </c>
      <c r="Q9" s="19">
        <f t="shared" si="0"/>
        <v>100</v>
      </c>
      <c r="R9" s="23">
        <f t="shared" si="1"/>
        <v>6.666666666666667</v>
      </c>
      <c r="S9" s="23">
        <v>2.5</v>
      </c>
      <c r="T9" s="23">
        <v>7.5</v>
      </c>
      <c r="U9" s="20">
        <f t="shared" si="2"/>
        <v>16.666666666666668</v>
      </c>
    </row>
    <row r="10" spans="2:24" s="12" customFormat="1" ht="16.5" thickTop="1" thickBot="1">
      <c r="B10" s="55">
        <f t="shared" si="3"/>
        <v>5</v>
      </c>
      <c r="C10" s="56" t="s">
        <v>33</v>
      </c>
      <c r="D10" s="16" t="s">
        <v>48</v>
      </c>
      <c r="E10" s="31">
        <v>10</v>
      </c>
      <c r="F10" s="31">
        <v>10</v>
      </c>
      <c r="G10" s="31">
        <v>10</v>
      </c>
      <c r="H10" s="31">
        <v>10</v>
      </c>
      <c r="I10" s="31">
        <v>10</v>
      </c>
      <c r="J10" s="31">
        <v>10</v>
      </c>
      <c r="K10" s="31">
        <v>10</v>
      </c>
      <c r="L10" s="31">
        <v>10</v>
      </c>
      <c r="M10" s="31">
        <v>10</v>
      </c>
      <c r="N10" s="31">
        <v>10</v>
      </c>
      <c r="O10" s="31">
        <v>10</v>
      </c>
      <c r="P10" s="32">
        <v>10</v>
      </c>
      <c r="Q10" s="57">
        <f t="shared" si="0"/>
        <v>120</v>
      </c>
      <c r="R10" s="43">
        <f t="shared" si="1"/>
        <v>8</v>
      </c>
      <c r="S10" s="43">
        <v>2</v>
      </c>
      <c r="T10" s="43">
        <v>5.5</v>
      </c>
      <c r="U10" s="58">
        <f t="shared" si="2"/>
        <v>15.5</v>
      </c>
    </row>
    <row r="11" spans="2:24" ht="16.5" thickTop="1" thickBot="1">
      <c r="B11" s="13">
        <f t="shared" si="3"/>
        <v>6</v>
      </c>
      <c r="C11" s="7" t="s">
        <v>18</v>
      </c>
      <c r="D11" s="15" t="s">
        <v>23</v>
      </c>
      <c r="E11" s="14">
        <v>10</v>
      </c>
      <c r="F11" s="14">
        <v>10</v>
      </c>
      <c r="G11" s="14">
        <v>10</v>
      </c>
      <c r="H11" s="14">
        <v>10</v>
      </c>
      <c r="I11" s="14">
        <v>10</v>
      </c>
      <c r="J11" s="14">
        <v>10</v>
      </c>
      <c r="K11" s="14">
        <v>10</v>
      </c>
      <c r="L11" s="14">
        <v>10</v>
      </c>
      <c r="M11" s="31">
        <v>10</v>
      </c>
      <c r="N11" s="31">
        <v>10</v>
      </c>
      <c r="O11" s="31">
        <v>10</v>
      </c>
      <c r="P11" s="32">
        <v>10</v>
      </c>
      <c r="Q11" s="19">
        <f t="shared" si="0"/>
        <v>120</v>
      </c>
      <c r="R11" s="23">
        <f t="shared" si="1"/>
        <v>8</v>
      </c>
      <c r="S11" s="23">
        <v>4</v>
      </c>
      <c r="T11" s="23">
        <v>8</v>
      </c>
      <c r="U11" s="20">
        <f t="shared" si="2"/>
        <v>20</v>
      </c>
    </row>
    <row r="12" spans="2:24" ht="16.5" thickTop="1" thickBot="1">
      <c r="B12" s="13">
        <f t="shared" si="3"/>
        <v>7</v>
      </c>
      <c r="C12" s="7" t="s">
        <v>36</v>
      </c>
      <c r="D12" s="15" t="s">
        <v>49</v>
      </c>
      <c r="E12" s="14">
        <v>10</v>
      </c>
      <c r="F12" s="14">
        <v>10</v>
      </c>
      <c r="G12" s="14">
        <v>10</v>
      </c>
      <c r="H12" s="14">
        <v>10</v>
      </c>
      <c r="I12" s="14">
        <v>10</v>
      </c>
      <c r="J12" s="14">
        <v>0</v>
      </c>
      <c r="K12" s="14">
        <v>10</v>
      </c>
      <c r="L12" s="14">
        <v>10</v>
      </c>
      <c r="M12" s="31">
        <v>10</v>
      </c>
      <c r="N12" s="31">
        <v>10</v>
      </c>
      <c r="O12" s="31">
        <v>10</v>
      </c>
      <c r="P12" s="32">
        <v>10</v>
      </c>
      <c r="Q12" s="19">
        <f t="shared" si="0"/>
        <v>110</v>
      </c>
      <c r="R12" s="23">
        <f t="shared" si="1"/>
        <v>7.333333333333333</v>
      </c>
      <c r="S12" s="23">
        <v>3.5</v>
      </c>
      <c r="T12" s="23">
        <v>7.5</v>
      </c>
      <c r="U12" s="20">
        <f t="shared" si="2"/>
        <v>18.333333333333332</v>
      </c>
    </row>
    <row r="13" spans="2:24" ht="16.5" thickTop="1" thickBot="1">
      <c r="B13" s="13">
        <f t="shared" si="3"/>
        <v>8</v>
      </c>
      <c r="C13" s="7" t="s">
        <v>37</v>
      </c>
      <c r="D13" s="15" t="s">
        <v>50</v>
      </c>
      <c r="E13" s="14">
        <v>10</v>
      </c>
      <c r="F13" s="14">
        <v>10</v>
      </c>
      <c r="G13" s="14">
        <v>10</v>
      </c>
      <c r="H13" s="14">
        <v>10</v>
      </c>
      <c r="I13" s="14">
        <v>10</v>
      </c>
      <c r="J13" s="14">
        <v>10</v>
      </c>
      <c r="K13" s="14">
        <v>10</v>
      </c>
      <c r="L13" s="14">
        <v>0</v>
      </c>
      <c r="M13" s="31">
        <v>10</v>
      </c>
      <c r="N13" s="31">
        <v>10</v>
      </c>
      <c r="O13" s="31">
        <v>0</v>
      </c>
      <c r="P13" s="32">
        <v>10</v>
      </c>
      <c r="Q13" s="19">
        <f t="shared" si="0"/>
        <v>100</v>
      </c>
      <c r="R13" s="23">
        <f t="shared" si="1"/>
        <v>6.666666666666667</v>
      </c>
      <c r="S13" s="43">
        <v>2</v>
      </c>
      <c r="T13" s="23">
        <v>6.5</v>
      </c>
      <c r="U13" s="20">
        <f t="shared" si="2"/>
        <v>15.166666666666668</v>
      </c>
    </row>
    <row r="14" spans="2:24" ht="16.5" thickTop="1" thickBot="1">
      <c r="B14" s="13">
        <f t="shared" si="3"/>
        <v>9</v>
      </c>
      <c r="C14" s="7" t="s">
        <v>19</v>
      </c>
      <c r="D14" s="15" t="s">
        <v>24</v>
      </c>
      <c r="E14" s="14">
        <v>10</v>
      </c>
      <c r="F14" s="14">
        <v>10</v>
      </c>
      <c r="G14" s="14">
        <v>10</v>
      </c>
      <c r="H14" s="14">
        <v>10</v>
      </c>
      <c r="I14" s="14">
        <v>10</v>
      </c>
      <c r="J14" s="14">
        <v>10</v>
      </c>
      <c r="K14" s="14">
        <v>0</v>
      </c>
      <c r="L14" s="14">
        <v>10</v>
      </c>
      <c r="M14" s="31">
        <v>0</v>
      </c>
      <c r="N14" s="31">
        <v>10</v>
      </c>
      <c r="O14" s="31">
        <v>10</v>
      </c>
      <c r="P14" s="32">
        <v>10</v>
      </c>
      <c r="Q14" s="19">
        <f t="shared" si="0"/>
        <v>100</v>
      </c>
      <c r="R14" s="23">
        <f t="shared" si="1"/>
        <v>6.666666666666667</v>
      </c>
      <c r="S14" s="23">
        <v>2.5</v>
      </c>
      <c r="T14" s="23">
        <v>8</v>
      </c>
      <c r="U14" s="20">
        <f t="shared" si="2"/>
        <v>17.166666666666668</v>
      </c>
    </row>
    <row r="15" spans="2:24" ht="16.5" thickTop="1" thickBot="1">
      <c r="B15" s="13">
        <f t="shared" si="3"/>
        <v>10</v>
      </c>
      <c r="C15" s="7" t="s">
        <v>38</v>
      </c>
      <c r="D15" s="15" t="s">
        <v>51</v>
      </c>
      <c r="E15" s="14">
        <v>10</v>
      </c>
      <c r="F15" s="14">
        <v>10</v>
      </c>
      <c r="G15" s="14">
        <v>10</v>
      </c>
      <c r="H15" s="14">
        <v>10</v>
      </c>
      <c r="I15" s="14">
        <v>10</v>
      </c>
      <c r="J15" s="14">
        <v>10</v>
      </c>
      <c r="K15" s="14">
        <v>10</v>
      </c>
      <c r="L15" s="14">
        <v>10</v>
      </c>
      <c r="M15" s="31">
        <v>10</v>
      </c>
      <c r="N15" s="31">
        <v>10</v>
      </c>
      <c r="O15" s="31">
        <v>10</v>
      </c>
      <c r="P15" s="32">
        <v>10</v>
      </c>
      <c r="Q15" s="19">
        <f t="shared" si="0"/>
        <v>120</v>
      </c>
      <c r="R15" s="23">
        <f t="shared" si="1"/>
        <v>8</v>
      </c>
      <c r="S15" s="23">
        <v>3</v>
      </c>
      <c r="T15" s="23">
        <v>7.5</v>
      </c>
      <c r="U15" s="20">
        <f t="shared" si="2"/>
        <v>18.5</v>
      </c>
    </row>
    <row r="16" spans="2:24" ht="16.5" thickTop="1" thickBot="1">
      <c r="B16" s="13">
        <f t="shared" si="3"/>
        <v>11</v>
      </c>
      <c r="C16" s="7" t="s">
        <v>20</v>
      </c>
      <c r="D16" s="15" t="s">
        <v>25</v>
      </c>
      <c r="E16" s="14">
        <v>10</v>
      </c>
      <c r="F16" s="14">
        <v>10</v>
      </c>
      <c r="G16" s="14">
        <v>10</v>
      </c>
      <c r="H16" s="14">
        <v>10</v>
      </c>
      <c r="I16" s="14">
        <v>10</v>
      </c>
      <c r="J16" s="14">
        <v>10</v>
      </c>
      <c r="K16" s="14">
        <v>10</v>
      </c>
      <c r="L16" s="14">
        <v>10</v>
      </c>
      <c r="M16" s="31">
        <v>10</v>
      </c>
      <c r="N16" s="31">
        <v>10</v>
      </c>
      <c r="O16" s="31">
        <v>10</v>
      </c>
      <c r="P16" s="32">
        <v>10</v>
      </c>
      <c r="Q16" s="19">
        <f t="shared" si="0"/>
        <v>120</v>
      </c>
      <c r="R16" s="23">
        <f t="shared" si="1"/>
        <v>8</v>
      </c>
      <c r="S16" s="23">
        <v>4</v>
      </c>
      <c r="T16" s="23">
        <v>7.5</v>
      </c>
      <c r="U16" s="20">
        <f t="shared" si="2"/>
        <v>19.5</v>
      </c>
    </row>
    <row r="17" spans="2:22" s="42" customFormat="1" ht="16.5" thickTop="1" thickBot="1">
      <c r="B17" s="33">
        <f t="shared" si="3"/>
        <v>12</v>
      </c>
      <c r="C17" s="34" t="s">
        <v>39</v>
      </c>
      <c r="D17" s="35" t="s">
        <v>52</v>
      </c>
      <c r="E17" s="36">
        <v>10</v>
      </c>
      <c r="F17" s="36">
        <v>10</v>
      </c>
      <c r="G17" s="36">
        <v>10</v>
      </c>
      <c r="H17" s="36">
        <v>10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7">
        <v>0</v>
      </c>
      <c r="Q17" s="38">
        <f t="shared" si="0"/>
        <v>40</v>
      </c>
      <c r="R17" s="39">
        <f t="shared" si="1"/>
        <v>2.6666666666666665</v>
      </c>
      <c r="S17" s="39">
        <v>0</v>
      </c>
      <c r="T17" s="39">
        <v>0</v>
      </c>
      <c r="U17" s="40">
        <f t="shared" si="2"/>
        <v>2.6666666666666665</v>
      </c>
      <c r="V17" s="41" t="s">
        <v>64</v>
      </c>
    </row>
    <row r="18" spans="2:22" ht="16.5" thickTop="1" thickBot="1">
      <c r="B18" s="13">
        <f t="shared" si="3"/>
        <v>13</v>
      </c>
      <c r="C18" s="7" t="s">
        <v>40</v>
      </c>
      <c r="D18" s="15" t="s">
        <v>53</v>
      </c>
      <c r="E18" s="14">
        <v>10</v>
      </c>
      <c r="F18" s="14">
        <v>10</v>
      </c>
      <c r="G18" s="14">
        <v>10</v>
      </c>
      <c r="H18" s="14">
        <v>10</v>
      </c>
      <c r="I18" s="14">
        <v>10</v>
      </c>
      <c r="J18" s="14">
        <v>10</v>
      </c>
      <c r="K18" s="14">
        <v>10</v>
      </c>
      <c r="L18" s="14">
        <v>0</v>
      </c>
      <c r="M18" s="31">
        <v>10</v>
      </c>
      <c r="N18" s="31">
        <v>10</v>
      </c>
      <c r="O18" s="31">
        <v>10</v>
      </c>
      <c r="P18" s="32">
        <v>10</v>
      </c>
      <c r="Q18" s="19">
        <f t="shared" si="0"/>
        <v>110</v>
      </c>
      <c r="R18" s="23">
        <f t="shared" si="1"/>
        <v>7.333333333333333</v>
      </c>
      <c r="S18" s="23">
        <v>4</v>
      </c>
      <c r="T18" s="23">
        <v>7</v>
      </c>
      <c r="U18" s="20">
        <f t="shared" si="2"/>
        <v>18.333333333333332</v>
      </c>
    </row>
    <row r="19" spans="2:22" ht="16.5" thickTop="1" thickBot="1">
      <c r="B19" s="13">
        <f t="shared" si="3"/>
        <v>14</v>
      </c>
      <c r="C19" s="7" t="s">
        <v>21</v>
      </c>
      <c r="D19" s="15" t="s">
        <v>26</v>
      </c>
      <c r="E19" s="14">
        <v>10</v>
      </c>
      <c r="F19" s="14">
        <v>10</v>
      </c>
      <c r="G19" s="14">
        <v>10</v>
      </c>
      <c r="H19" s="14">
        <v>10</v>
      </c>
      <c r="I19" s="14">
        <v>10</v>
      </c>
      <c r="J19" s="14">
        <v>10</v>
      </c>
      <c r="K19" s="14">
        <v>10</v>
      </c>
      <c r="L19" s="14">
        <v>10</v>
      </c>
      <c r="M19" s="31">
        <v>10</v>
      </c>
      <c r="N19" s="31">
        <v>10</v>
      </c>
      <c r="O19" s="31">
        <v>10</v>
      </c>
      <c r="P19" s="32">
        <v>10</v>
      </c>
      <c r="Q19" s="19">
        <f t="shared" si="0"/>
        <v>120</v>
      </c>
      <c r="R19" s="23">
        <f t="shared" si="1"/>
        <v>8</v>
      </c>
      <c r="S19" s="23">
        <v>4</v>
      </c>
      <c r="T19" s="23">
        <v>7.5</v>
      </c>
      <c r="U19" s="20">
        <f t="shared" si="2"/>
        <v>19.5</v>
      </c>
    </row>
    <row r="20" spans="2:22" ht="16.5" thickTop="1" thickBot="1">
      <c r="B20" s="13">
        <f t="shared" si="3"/>
        <v>15</v>
      </c>
      <c r="C20" s="7" t="s">
        <v>41</v>
      </c>
      <c r="D20" s="15" t="s">
        <v>54</v>
      </c>
      <c r="E20" s="14">
        <v>10</v>
      </c>
      <c r="F20" s="14">
        <v>10</v>
      </c>
      <c r="G20" s="14">
        <v>10</v>
      </c>
      <c r="H20" s="14">
        <v>10</v>
      </c>
      <c r="I20" s="14">
        <v>10</v>
      </c>
      <c r="J20" s="14">
        <v>10</v>
      </c>
      <c r="K20" s="14">
        <v>10</v>
      </c>
      <c r="L20" s="14">
        <v>10</v>
      </c>
      <c r="M20" s="31">
        <v>10</v>
      </c>
      <c r="N20" s="31">
        <v>0</v>
      </c>
      <c r="O20" s="31">
        <v>10</v>
      </c>
      <c r="P20" s="32">
        <v>10</v>
      </c>
      <c r="Q20" s="19">
        <f t="shared" si="0"/>
        <v>110</v>
      </c>
      <c r="R20" s="23">
        <f t="shared" si="1"/>
        <v>7.333333333333333</v>
      </c>
      <c r="S20" s="23">
        <v>4</v>
      </c>
      <c r="T20" s="23">
        <v>5.5</v>
      </c>
      <c r="U20" s="20">
        <f t="shared" si="2"/>
        <v>16.833333333333332</v>
      </c>
    </row>
    <row r="21" spans="2:22" ht="16.5" thickTop="1" thickBot="1">
      <c r="B21" s="13">
        <f t="shared" si="3"/>
        <v>16</v>
      </c>
      <c r="C21" s="7" t="s">
        <v>42</v>
      </c>
      <c r="D21" s="15" t="s">
        <v>55</v>
      </c>
      <c r="E21" s="14">
        <v>10</v>
      </c>
      <c r="F21" s="14">
        <v>10</v>
      </c>
      <c r="G21" s="14">
        <v>10</v>
      </c>
      <c r="H21" s="14">
        <v>10</v>
      </c>
      <c r="I21" s="14">
        <v>10</v>
      </c>
      <c r="J21" s="14">
        <v>10</v>
      </c>
      <c r="K21" s="14">
        <v>10</v>
      </c>
      <c r="L21" s="14">
        <v>10</v>
      </c>
      <c r="M21" s="31">
        <v>10</v>
      </c>
      <c r="N21" s="31">
        <v>0</v>
      </c>
      <c r="O21" s="31">
        <v>10</v>
      </c>
      <c r="P21" s="32">
        <v>10</v>
      </c>
      <c r="Q21" s="19">
        <f t="shared" si="0"/>
        <v>110</v>
      </c>
      <c r="R21" s="23">
        <f t="shared" si="1"/>
        <v>7.333333333333333</v>
      </c>
      <c r="S21" s="23">
        <v>3</v>
      </c>
      <c r="T21" s="23">
        <v>6</v>
      </c>
      <c r="U21" s="20">
        <f t="shared" si="2"/>
        <v>16.333333333333332</v>
      </c>
    </row>
    <row r="22" spans="2:22" ht="16.5" thickTop="1" thickBot="1">
      <c r="B22" s="13">
        <f t="shared" si="3"/>
        <v>17</v>
      </c>
      <c r="C22" s="7" t="s">
        <v>43</v>
      </c>
      <c r="D22" s="15" t="s">
        <v>56</v>
      </c>
      <c r="E22" s="14">
        <v>10</v>
      </c>
      <c r="F22" s="14">
        <v>10</v>
      </c>
      <c r="G22" s="14">
        <v>10</v>
      </c>
      <c r="H22" s="14">
        <v>10</v>
      </c>
      <c r="I22" s="14">
        <v>10</v>
      </c>
      <c r="J22" s="14">
        <v>10</v>
      </c>
      <c r="K22" s="14">
        <v>10</v>
      </c>
      <c r="L22" s="14">
        <v>10</v>
      </c>
      <c r="M22" s="31">
        <v>10</v>
      </c>
      <c r="N22" s="31">
        <v>10</v>
      </c>
      <c r="O22" s="31">
        <v>0</v>
      </c>
      <c r="P22" s="32">
        <v>10</v>
      </c>
      <c r="Q22" s="19">
        <f t="shared" si="0"/>
        <v>110</v>
      </c>
      <c r="R22" s="23">
        <f t="shared" si="1"/>
        <v>7.333333333333333</v>
      </c>
      <c r="S22" s="23">
        <v>4</v>
      </c>
      <c r="T22" s="23">
        <v>6.5</v>
      </c>
      <c r="U22" s="20">
        <f t="shared" si="2"/>
        <v>17.833333333333332</v>
      </c>
    </row>
    <row r="23" spans="2:22" ht="16.5" thickTop="1" thickBot="1">
      <c r="B23" s="13">
        <f t="shared" si="3"/>
        <v>18</v>
      </c>
      <c r="C23" s="7" t="s">
        <v>44</v>
      </c>
      <c r="D23" s="15" t="s">
        <v>57</v>
      </c>
      <c r="E23" s="14">
        <v>10</v>
      </c>
      <c r="F23" s="14">
        <v>10</v>
      </c>
      <c r="G23" s="14">
        <v>10</v>
      </c>
      <c r="H23" s="14">
        <v>10</v>
      </c>
      <c r="I23" s="14">
        <v>10</v>
      </c>
      <c r="J23" s="14">
        <v>10</v>
      </c>
      <c r="K23" s="14">
        <v>0</v>
      </c>
      <c r="L23" s="14">
        <v>10</v>
      </c>
      <c r="M23" s="31">
        <v>0</v>
      </c>
      <c r="N23" s="31">
        <v>10</v>
      </c>
      <c r="O23" s="31">
        <v>10</v>
      </c>
      <c r="P23" s="32">
        <v>10</v>
      </c>
      <c r="Q23" s="19">
        <f t="shared" si="0"/>
        <v>100</v>
      </c>
      <c r="R23" s="23">
        <f t="shared" si="1"/>
        <v>6.666666666666667</v>
      </c>
      <c r="S23" s="23">
        <v>3</v>
      </c>
      <c r="T23" s="23">
        <v>5.5</v>
      </c>
      <c r="U23" s="20">
        <f t="shared" si="2"/>
        <v>15.166666666666668</v>
      </c>
    </row>
    <row r="24" spans="2:22" s="12" customFormat="1" ht="16.5" thickTop="1" thickBot="1">
      <c r="B24" s="13">
        <f t="shared" si="3"/>
        <v>19</v>
      </c>
      <c r="C24" s="7" t="s">
        <v>22</v>
      </c>
      <c r="D24" s="16" t="s">
        <v>27</v>
      </c>
      <c r="E24" s="14">
        <v>10</v>
      </c>
      <c r="F24" s="14">
        <v>10</v>
      </c>
      <c r="G24" s="14">
        <v>10</v>
      </c>
      <c r="H24" s="14">
        <v>10</v>
      </c>
      <c r="I24" s="14">
        <v>10</v>
      </c>
      <c r="J24" s="14">
        <v>10</v>
      </c>
      <c r="K24" s="14">
        <v>10</v>
      </c>
      <c r="L24" s="14">
        <v>10</v>
      </c>
      <c r="M24" s="31">
        <v>10</v>
      </c>
      <c r="N24" s="31">
        <v>10</v>
      </c>
      <c r="O24" s="31">
        <v>10</v>
      </c>
      <c r="P24" s="32">
        <v>10</v>
      </c>
      <c r="Q24" s="19">
        <f t="shared" si="0"/>
        <v>120</v>
      </c>
      <c r="R24" s="23">
        <f t="shared" si="1"/>
        <v>8</v>
      </c>
      <c r="S24" s="23">
        <v>3.5</v>
      </c>
      <c r="T24" s="23">
        <v>6.5</v>
      </c>
      <c r="U24" s="20">
        <f t="shared" si="2"/>
        <v>18</v>
      </c>
    </row>
    <row r="25" spans="2:22" s="12" customFormat="1" ht="16.5" thickTop="1" thickBot="1">
      <c r="B25" s="13">
        <f t="shared" si="3"/>
        <v>20</v>
      </c>
      <c r="C25" s="7" t="s">
        <v>45</v>
      </c>
      <c r="D25" s="16" t="s">
        <v>58</v>
      </c>
      <c r="E25" s="31">
        <v>7</v>
      </c>
      <c r="F25" s="31">
        <v>8</v>
      </c>
      <c r="G25" s="31">
        <v>10</v>
      </c>
      <c r="H25" s="31">
        <v>8</v>
      </c>
      <c r="I25" s="31">
        <v>10</v>
      </c>
      <c r="J25" s="31">
        <v>9</v>
      </c>
      <c r="K25" s="31">
        <v>9</v>
      </c>
      <c r="L25" s="31">
        <v>8</v>
      </c>
      <c r="M25" s="31">
        <v>8</v>
      </c>
      <c r="N25" s="31">
        <v>10</v>
      </c>
      <c r="O25" s="31">
        <v>9</v>
      </c>
      <c r="P25" s="32">
        <v>9</v>
      </c>
      <c r="Q25" s="19">
        <f t="shared" si="0"/>
        <v>105</v>
      </c>
      <c r="R25" s="23">
        <f t="shared" si="1"/>
        <v>7</v>
      </c>
      <c r="S25" s="43">
        <v>3</v>
      </c>
      <c r="T25" s="23">
        <v>8</v>
      </c>
      <c r="U25" s="20">
        <f t="shared" si="2"/>
        <v>18</v>
      </c>
    </row>
    <row r="27" spans="2:22">
      <c r="T27" s="27" t="s">
        <v>61</v>
      </c>
      <c r="U27" s="27">
        <f>MAX(U6:U25)</f>
        <v>20</v>
      </c>
    </row>
    <row r="28" spans="2:22">
      <c r="T28" s="27" t="s">
        <v>62</v>
      </c>
      <c r="U28" s="27">
        <f>AVERAGE(U6:U25)</f>
        <v>16.183333333333334</v>
      </c>
    </row>
    <row r="29" spans="2:22">
      <c r="T29" s="27" t="s">
        <v>63</v>
      </c>
      <c r="U29" s="27">
        <f>MIN(U6:U25)</f>
        <v>2.6666666666666665</v>
      </c>
    </row>
  </sheetData>
  <mergeCells count="1">
    <mergeCell ref="B2:P2"/>
  </mergeCells>
  <conditionalFormatting sqref="E6:P25">
    <cfRule type="expression" dxfId="1" priority="59">
      <formula>#REF!=17</formula>
    </cfRule>
    <cfRule type="expression" dxfId="0" priority="60">
      <formula>#REF!&lt;9</formula>
    </cfRule>
  </conditionalFormatting>
  <pageMargins left="0.7" right="0.7" top="0.75" bottom="0.75" header="0.3" footer="0.3"/>
  <pageSetup scale="7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Sec-D</vt:lpstr>
      <vt:lpstr>'Sec-D'!_10_</vt:lpstr>
      <vt:lpstr>'Sec-D'!Print_Area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2013-02-08T12:22:51Z</dcterms:modified>
</cp:coreProperties>
</file>