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 firstSheet="1" activeTab="1"/>
  </bookViews>
  <sheets>
    <sheet name="Grading" sheetId="6" r:id="rId1"/>
    <sheet name="FINAL BS EE" sheetId="9" r:id="rId2"/>
    <sheet name="FINAL BS(H)" sheetId="10" r:id="rId3"/>
  </sheets>
  <externalReferences>
    <externalReference r:id="rId4"/>
  </externalReferences>
  <definedNames>
    <definedName name="_xlnm._FilterDatabase" localSheetId="1" hidden="1">'FINAL BS EE'!$AC$1:$AC$48</definedName>
    <definedName name="_xlnm._FilterDatabase" localSheetId="2" hidden="1">'FINAL BS(H)'!$AC$1:$AC$25</definedName>
    <definedName name="Aboverange">#REF!</definedName>
    <definedName name="Case1">[1]Ranges!$C$4:$E$12</definedName>
    <definedName name="DIV">#REF!</definedName>
    <definedName name="Grade">#REF!</definedName>
    <definedName name="Grades">#REF!</definedName>
    <definedName name="Lowerrange">#REF!</definedName>
    <definedName name="_xlnm.Print_Area" localSheetId="0">Grading!$A$1:$M$21</definedName>
    <definedName name="RANGE">#REF!</definedName>
    <definedName name="Total">#REF!</definedName>
  </definedNames>
  <calcPr calcId="124519"/>
</workbook>
</file>

<file path=xl/calcChain.xml><?xml version="1.0" encoding="utf-8"?>
<calcChain xmlns="http://schemas.openxmlformats.org/spreadsheetml/2006/main">
  <c r="AA21" i="10"/>
  <c r="W21"/>
  <c r="O21"/>
  <c r="N21"/>
  <c r="M21"/>
  <c r="L21"/>
  <c r="F21"/>
  <c r="E21"/>
  <c r="D21"/>
  <c r="AA20"/>
  <c r="W20"/>
  <c r="O20"/>
  <c r="N20"/>
  <c r="M20"/>
  <c r="L20"/>
  <c r="F20"/>
  <c r="E20"/>
  <c r="D20"/>
  <c r="AA19"/>
  <c r="W19"/>
  <c r="O19"/>
  <c r="N19"/>
  <c r="M19"/>
  <c r="L19"/>
  <c r="F19"/>
  <c r="E19"/>
  <c r="D19"/>
  <c r="Y18"/>
  <c r="P18"/>
  <c r="Q18" s="1"/>
  <c r="Y17"/>
  <c r="P17"/>
  <c r="Q17" s="1"/>
  <c r="Y16"/>
  <c r="P16"/>
  <c r="Q16" s="1"/>
  <c r="Y15"/>
  <c r="P15"/>
  <c r="Q15" s="1"/>
  <c r="Y14"/>
  <c r="P14"/>
  <c r="Q14" s="1"/>
  <c r="Y13"/>
  <c r="P13"/>
  <c r="Q13" s="1"/>
  <c r="Y12"/>
  <c r="P12"/>
  <c r="Q12" s="1"/>
  <c r="Y11"/>
  <c r="P11"/>
  <c r="Q11" s="1"/>
  <c r="Y10"/>
  <c r="P10"/>
  <c r="Q10" s="1"/>
  <c r="AA44" i="9"/>
  <c r="W44"/>
  <c r="O44"/>
  <c r="N44"/>
  <c r="M44"/>
  <c r="L44"/>
  <c r="F44"/>
  <c r="E44"/>
  <c r="D44"/>
  <c r="AA43"/>
  <c r="W43"/>
  <c r="O43"/>
  <c r="N43"/>
  <c r="M43"/>
  <c r="L43"/>
  <c r="F43"/>
  <c r="E43"/>
  <c r="D43"/>
  <c r="AA42"/>
  <c r="W42"/>
  <c r="O42"/>
  <c r="N42"/>
  <c r="M42"/>
  <c r="L42"/>
  <c r="F42"/>
  <c r="E42"/>
  <c r="D42"/>
  <c r="Y41"/>
  <c r="P41"/>
  <c r="Q41" s="1"/>
  <c r="Y40"/>
  <c r="P40"/>
  <c r="Q40" s="1"/>
  <c r="Y39"/>
  <c r="P39"/>
  <c r="Q39" s="1"/>
  <c r="Y38"/>
  <c r="P38"/>
  <c r="Q38" s="1"/>
  <c r="Y37"/>
  <c r="P37"/>
  <c r="Q37" s="1"/>
  <c r="Y36"/>
  <c r="P36"/>
  <c r="Q36" s="1"/>
  <c r="Y35"/>
  <c r="P35"/>
  <c r="Q35" s="1"/>
  <c r="Y34"/>
  <c r="P34"/>
  <c r="Q34" s="1"/>
  <c r="Y33"/>
  <c r="P33"/>
  <c r="Q33" s="1"/>
  <c r="Y32"/>
  <c r="P32"/>
  <c r="Q32" s="1"/>
  <c r="Y31"/>
  <c r="P31"/>
  <c r="Q31" s="1"/>
  <c r="Y30"/>
  <c r="P30"/>
  <c r="Q30" s="1"/>
  <c r="Y29"/>
  <c r="P29"/>
  <c r="Q29" s="1"/>
  <c r="Y28"/>
  <c r="P28"/>
  <c r="Q28" s="1"/>
  <c r="Y27"/>
  <c r="P27"/>
  <c r="Q27" s="1"/>
  <c r="Y26"/>
  <c r="P26"/>
  <c r="Q26" s="1"/>
  <c r="Y25"/>
  <c r="P25"/>
  <c r="Q25" s="1"/>
  <c r="Y24"/>
  <c r="P24"/>
  <c r="Q24" s="1"/>
  <c r="Y23"/>
  <c r="P23"/>
  <c r="Q23" s="1"/>
  <c r="Y22"/>
  <c r="P22"/>
  <c r="Q22" s="1"/>
  <c r="Y21"/>
  <c r="P21"/>
  <c r="Q21" s="1"/>
  <c r="Y20"/>
  <c r="P20"/>
  <c r="Q20" s="1"/>
  <c r="Y19"/>
  <c r="P19"/>
  <c r="Q19" s="1"/>
  <c r="Y18"/>
  <c r="P18"/>
  <c r="Q18" s="1"/>
  <c r="Y17"/>
  <c r="P17"/>
  <c r="Q17" s="1"/>
  <c r="Y16"/>
  <c r="P16"/>
  <c r="Q16" s="1"/>
  <c r="Y15"/>
  <c r="P15"/>
  <c r="Q15" s="1"/>
  <c r="Y14"/>
  <c r="P14"/>
  <c r="Q14" s="1"/>
  <c r="Y13"/>
  <c r="P13"/>
  <c r="Q13" s="1"/>
  <c r="Y12"/>
  <c r="P12"/>
  <c r="Q12" s="1"/>
  <c r="Y11"/>
  <c r="P11"/>
  <c r="Q11" s="1"/>
  <c r="Y10"/>
  <c r="P10"/>
  <c r="Q10" s="1"/>
  <c r="Z10" i="10" l="1"/>
  <c r="AB10" s="1"/>
  <c r="Z11"/>
  <c r="AB11" s="1"/>
  <c r="Z12"/>
  <c r="AB12" s="1"/>
  <c r="Z13"/>
  <c r="AB13" s="1"/>
  <c r="Z14"/>
  <c r="Z15"/>
  <c r="AB15" s="1"/>
  <c r="Z16"/>
  <c r="AB16" s="1"/>
  <c r="Z17"/>
  <c r="AB17" s="1"/>
  <c r="Z18"/>
  <c r="AB18" s="1"/>
  <c r="Z10" i="9"/>
  <c r="AB10" s="1"/>
  <c r="Z11"/>
  <c r="AB11" s="1"/>
  <c r="Z12"/>
  <c r="AB12" s="1"/>
  <c r="Z13"/>
  <c r="AB13" s="1"/>
  <c r="Z14"/>
  <c r="AB14" s="1"/>
  <c r="Z15"/>
  <c r="AB15" s="1"/>
  <c r="Z16"/>
  <c r="AB16" s="1"/>
  <c r="Z17"/>
  <c r="AB17" s="1"/>
  <c r="Z18"/>
  <c r="AB18" s="1"/>
  <c r="Z19"/>
  <c r="AB19" s="1"/>
  <c r="Z20"/>
  <c r="AB20" s="1"/>
  <c r="Z21"/>
  <c r="AB21" s="1"/>
  <c r="Z22"/>
  <c r="AB22" s="1"/>
  <c r="Z23"/>
  <c r="AB23" s="1"/>
  <c r="Z24"/>
  <c r="AB24" s="1"/>
  <c r="Z25"/>
  <c r="AB25" s="1"/>
  <c r="Z26"/>
  <c r="AB26" s="1"/>
  <c r="Z27"/>
  <c r="AB27" s="1"/>
  <c r="Z28"/>
  <c r="AB28" s="1"/>
  <c r="Z29"/>
  <c r="AB29" s="1"/>
  <c r="Z30"/>
  <c r="AB30" s="1"/>
  <c r="Z31"/>
  <c r="AB31" s="1"/>
  <c r="Z32"/>
  <c r="AB32" s="1"/>
  <c r="Z33"/>
  <c r="AB33" s="1"/>
  <c r="Z34"/>
  <c r="AB34" s="1"/>
  <c r="Z35"/>
  <c r="AB35" s="1"/>
  <c r="Z36"/>
  <c r="AB36" s="1"/>
  <c r="Z37"/>
  <c r="AB37" s="1"/>
  <c r="Z38"/>
  <c r="AB38" s="1"/>
  <c r="Z39"/>
  <c r="AB39" s="1"/>
  <c r="Z40"/>
  <c r="AB40" s="1"/>
  <c r="Z41"/>
  <c r="AB41" s="1"/>
  <c r="AB20" i="10" l="1"/>
  <c r="AB21" s="1"/>
  <c r="AB19"/>
  <c r="AB43" i="9"/>
  <c r="AB44" s="1"/>
  <c r="AB42"/>
</calcChain>
</file>

<file path=xl/sharedStrings.xml><?xml version="1.0" encoding="utf-8"?>
<sst xmlns="http://schemas.openxmlformats.org/spreadsheetml/2006/main" count="172" uniqueCount="113">
  <si>
    <t>University of Management and Technology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</si>
  <si>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</si>
  <si>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</si>
  <si>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</si>
  <si>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</si>
  <si>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</si>
  <si>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</si>
  <si>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</si>
  <si>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</si>
  <si>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</si>
  <si>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School of Science and Technology</t>
  </si>
  <si>
    <t>GRADE SUMMARY</t>
  </si>
  <si>
    <t>Grades</t>
  </si>
  <si>
    <t>Range</t>
  </si>
  <si>
    <t>Number of Students</t>
  </si>
  <si>
    <t>W</t>
  </si>
  <si>
    <t>SA</t>
  </si>
  <si>
    <t>NA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</si>
  <si>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"A+" grade should only be given to the participants of old programs, and/or of BS Batch 01-05.</t>
    </r>
  </si>
  <si>
    <t xml:space="preserve">      Teacher/Instructor</t>
  </si>
  <si>
    <t xml:space="preserve">               Associate Dean </t>
  </si>
  <si>
    <t xml:space="preserve">      Date:</t>
  </si>
  <si>
    <t xml:space="preserve">                Date:</t>
  </si>
  <si>
    <t>ME 322</t>
  </si>
  <si>
    <t>Control No.</t>
  </si>
  <si>
    <t>__________</t>
  </si>
  <si>
    <t>Office of Controller of Examinations</t>
  </si>
  <si>
    <t>Program:</t>
  </si>
  <si>
    <t>Award List</t>
  </si>
  <si>
    <t xml:space="preserve">Semester: </t>
  </si>
  <si>
    <t>Course Code:</t>
  </si>
  <si>
    <t>ME-322</t>
  </si>
  <si>
    <t>Course Title:</t>
  </si>
  <si>
    <t>Applied Thermodynamics</t>
  </si>
  <si>
    <t>Section:</t>
  </si>
  <si>
    <t>Resoruce Person / Instructor:</t>
  </si>
  <si>
    <t>CLASS PERFORMANCE</t>
  </si>
  <si>
    <t>FINAL AWARD</t>
  </si>
  <si>
    <t>Particulars of Participants</t>
  </si>
  <si>
    <t>Quizzes</t>
  </si>
  <si>
    <t>Assignments</t>
  </si>
  <si>
    <t>Total</t>
  </si>
  <si>
    <t>20% of Total</t>
  </si>
  <si>
    <t>15%of assignment</t>
  </si>
  <si>
    <t>Assignments+quizes</t>
  </si>
  <si>
    <t>Mid Term</t>
  </si>
  <si>
    <t>Sessional Total</t>
  </si>
  <si>
    <t>25% Of midterm</t>
  </si>
  <si>
    <t>End Term</t>
  </si>
  <si>
    <t>Total Marks</t>
  </si>
  <si>
    <t>100</t>
  </si>
  <si>
    <t>HAFIZ USSAID HASAN</t>
  </si>
  <si>
    <t>Max</t>
  </si>
  <si>
    <t>Average</t>
  </si>
  <si>
    <t>Min</t>
  </si>
  <si>
    <t xml:space="preserve"> </t>
  </si>
  <si>
    <t>Resource Person</t>
  </si>
  <si>
    <t>Chairman</t>
  </si>
  <si>
    <t>Dean</t>
  </si>
  <si>
    <t>_________________</t>
  </si>
  <si>
    <t>________________</t>
  </si>
  <si>
    <t>Ms.Mehwish Inam</t>
  </si>
  <si>
    <t>Fall 2012</t>
  </si>
  <si>
    <t>ABDUL BASIT</t>
  </si>
  <si>
    <t>WALEED BILAL</t>
  </si>
  <si>
    <t>MUDASAR NAWAZ</t>
  </si>
  <si>
    <t>TAHA ASAD AHMAD</t>
  </si>
  <si>
    <t>SHAHZOAB KHAN</t>
  </si>
  <si>
    <t>TAHA NADEEM BAIG</t>
  </si>
  <si>
    <t>HAJI MUHAMMAD USMAN RASHID</t>
  </si>
  <si>
    <t>ALI MEHBOOB</t>
  </si>
  <si>
    <t>AYESHA UMBER</t>
  </si>
  <si>
    <t>MUHAMMAD ALI QURESHI</t>
  </si>
  <si>
    <t>MUHAMMAD IZAN</t>
  </si>
  <si>
    <t>MUHAMMAD JAWAR-UL- HASSAN</t>
  </si>
  <si>
    <t>MUHAMMAD NAEEM SOHAIL</t>
  </si>
  <si>
    <t>MUHAMMAD ABDULLAH BHATTI</t>
  </si>
  <si>
    <t>MUHAMMAD BILAL UMAR ARIF CH</t>
  </si>
  <si>
    <t>SYED MUHAMMAD FAHAD WASTI</t>
  </si>
  <si>
    <t>MUHAMMAD ZAIN KALIM</t>
  </si>
  <si>
    <t>MUHAMMAD IJAZ SADIQ</t>
  </si>
  <si>
    <t>SHAHROSE ZAHID YAZDANI</t>
  </si>
  <si>
    <t>SHAYAN UL HAQ</t>
  </si>
  <si>
    <t>MUHAMMAD JAVAID</t>
  </si>
  <si>
    <t>ATEEQ UR REHMAN</t>
  </si>
  <si>
    <t>ABDULLAH BILAL</t>
  </si>
  <si>
    <t>MIAN SHEIKH WASEEM AMJAD</t>
  </si>
  <si>
    <t>BASHARAT ALI</t>
  </si>
  <si>
    <t>HASSAM UD DIN</t>
  </si>
  <si>
    <t>MUHAMMAD UMAR ZAFAR</t>
  </si>
  <si>
    <t>ZAIN UL ABEDINE</t>
  </si>
  <si>
    <t>MUHAMMAD JALEEL</t>
  </si>
  <si>
    <t>HAMZA ASHRAF</t>
  </si>
  <si>
    <t>MUHAMMAD NUMAN</t>
  </si>
  <si>
    <t>SALMAN AHMED</t>
  </si>
  <si>
    <t>JAWAD AHMAD</t>
  </si>
  <si>
    <t>HAFIZ MOAZ AFZAL</t>
  </si>
  <si>
    <t>MUHAMMAD HASEEB MUSHTAQ</t>
  </si>
  <si>
    <t>AHMAD MUAZ TUFAIL</t>
  </si>
  <si>
    <t>AJLAL HAIDER</t>
  </si>
  <si>
    <t>MUHAMMAD UMAIR ARSHAD</t>
  </si>
  <si>
    <t>MUHAMMAD FAIZ ISMAIL</t>
  </si>
  <si>
    <t>SUFIAN SALEEM</t>
  </si>
  <si>
    <t>25% of quizes</t>
  </si>
  <si>
    <t>Sessional</t>
  </si>
  <si>
    <t>I</t>
  </si>
  <si>
    <t>BSEE</t>
  </si>
  <si>
    <t>BS(H)</t>
  </si>
  <si>
    <t>Appled Thermodynamics</t>
  </si>
  <si>
    <t>Mehwish Inam</t>
  </si>
  <si>
    <r>
      <rPr>
        <b/>
        <sz val="12"/>
        <rFont val="Arial"/>
        <family val="2"/>
      </rPr>
      <t>Semester</t>
    </r>
    <r>
      <rPr>
        <sz val="12"/>
        <rFont val="Arial"/>
        <family val="2"/>
      </rPr>
      <t>:Fall 2012</t>
    </r>
  </si>
  <si>
    <r>
      <rPr>
        <b/>
        <sz val="12"/>
        <rFont val="Arial"/>
        <family val="2"/>
      </rPr>
      <t>Section</t>
    </r>
    <r>
      <rPr>
        <sz val="12"/>
        <rFont val="Arial"/>
        <family val="2"/>
      </rPr>
      <t xml:space="preserve"> A</t>
    </r>
  </si>
  <si>
    <t>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</si>
</sst>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40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b/>
      <sz val="13"/>
      <name val="Arial"/>
      <family val="2"/>
    </font>
    <font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4"/>
      <name val="Arial"/>
      <family val="2"/>
    </font>
    <font>
      <sz val="16"/>
      <name val="Times New Roman"/>
      <family val="1"/>
    </font>
    <font>
      <sz val="16"/>
      <name val="MS Sans Serif"/>
      <family val="2"/>
    </font>
    <font>
      <sz val="6"/>
      <name val="MS Sans Serif"/>
      <family val="2"/>
    </font>
    <font>
      <sz val="6"/>
      <name val="Times New Roman"/>
      <family val="1"/>
    </font>
    <font>
      <sz val="16"/>
      <name val="Rodchenko"/>
    </font>
    <font>
      <b/>
      <sz val="10"/>
      <name val="Arial"/>
      <family val="2"/>
    </font>
    <font>
      <sz val="14"/>
      <name val="Arial Black"/>
      <family val="2"/>
    </font>
    <font>
      <b/>
      <u/>
      <sz val="10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7"/>
      <name val="MS Sans Serif"/>
      <family val="2"/>
    </font>
    <font>
      <b/>
      <i/>
      <sz val="12"/>
      <name val="Arial"/>
      <family val="2"/>
    </font>
    <font>
      <b/>
      <sz val="10"/>
      <name val="MS Sans Serif"/>
      <family val="2"/>
    </font>
    <font>
      <sz val="8.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/>
      <diagonal/>
    </border>
    <border>
      <left style="medium">
        <color rgb="FF111111"/>
      </left>
      <right style="medium">
        <color rgb="FF111111"/>
      </right>
      <top style="thin">
        <color indexed="64"/>
      </top>
      <bottom style="medium">
        <color indexed="64"/>
      </bottom>
      <diagonal/>
    </border>
    <border>
      <left style="medium">
        <color rgb="FF111111"/>
      </left>
      <right style="medium">
        <color rgb="FF111111"/>
      </right>
      <top/>
      <bottom style="medium">
        <color indexed="64"/>
      </bottom>
      <diagonal/>
    </border>
    <border>
      <left style="thin">
        <color indexed="64"/>
      </left>
      <right style="medium">
        <color rgb="FF11111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111111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7" fillId="0" borderId="0" xfId="0" applyFont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right"/>
    </xf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17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" fontId="26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33" fillId="4" borderId="1" xfId="0" applyFont="1" applyFill="1" applyBorder="1" applyAlignment="1" applyProtection="1">
      <alignment horizontal="centerContinuous" vertical="center"/>
      <protection locked="0"/>
    </xf>
    <xf numFmtId="0" fontId="34" fillId="4" borderId="1" xfId="0" applyFont="1" applyFill="1" applyBorder="1" applyAlignment="1" applyProtection="1">
      <alignment horizontal="centerContinuous" vertical="center"/>
      <protection locked="0"/>
    </xf>
    <xf numFmtId="0" fontId="34" fillId="4" borderId="1" xfId="0" applyFont="1" applyFill="1" applyBorder="1" applyAlignment="1" applyProtection="1">
      <alignment vertical="center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left" vertical="center"/>
      <protection locked="0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37" fillId="6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Alignment="1" applyProtection="1">
      <alignment horizontal="center" vertical="center"/>
      <protection locked="0"/>
    </xf>
    <xf numFmtId="0" fontId="26" fillId="7" borderId="1" xfId="0" quotePrefix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" fontId="0" fillId="7" borderId="0" xfId="0" applyNumberFormat="1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0" fillId="8" borderId="0" xfId="0" applyFill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39" fillId="0" borderId="14" xfId="0" applyFont="1" applyBorder="1" applyAlignment="1">
      <alignment wrapText="1"/>
    </xf>
    <xf numFmtId="0" fontId="39" fillId="0" borderId="15" xfId="0" applyFont="1" applyBorder="1" applyAlignment="1">
      <alignment wrapText="1"/>
    </xf>
    <xf numFmtId="0" fontId="39" fillId="8" borderId="15" xfId="0" applyFont="1" applyFill="1" applyBorder="1" applyAlignment="1">
      <alignment wrapText="1"/>
    </xf>
    <xf numFmtId="0" fontId="0" fillId="0" borderId="0" xfId="0" applyFont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1" fontId="4" fillId="8" borderId="1" xfId="0" quotePrefix="1" applyNumberFormat="1" applyFont="1" applyFill="1" applyBorder="1" applyAlignment="1" applyProtection="1">
      <alignment vertical="center"/>
      <protection locked="0"/>
    </xf>
    <xf numFmtId="1" fontId="4" fillId="8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4" fillId="8" borderId="1" xfId="0" applyNumberFormat="1" applyFont="1" applyFill="1" applyBorder="1" applyAlignment="1" applyProtection="1">
      <alignment horizontal="center" vertical="center"/>
      <protection locked="0"/>
    </xf>
    <xf numFmtId="1" fontId="4" fillId="8" borderId="11" xfId="0" quotePrefix="1" applyNumberFormat="1" applyFont="1" applyFill="1" applyBorder="1" applyAlignment="1" applyProtection="1">
      <alignment vertical="center"/>
      <protection locked="0"/>
    </xf>
    <xf numFmtId="1" fontId="4" fillId="8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9" fillId="0" borderId="16" xfId="0" applyFont="1" applyBorder="1" applyAlignment="1">
      <alignment wrapText="1"/>
    </xf>
    <xf numFmtId="0" fontId="39" fillId="0" borderId="17" xfId="0" applyFont="1" applyBorder="1" applyAlignment="1">
      <alignment wrapText="1"/>
    </xf>
    <xf numFmtId="0" fontId="39" fillId="0" borderId="18" xfId="0" applyFont="1" applyBorder="1" applyAlignment="1">
      <alignment wrapText="1"/>
    </xf>
    <xf numFmtId="0" fontId="39" fillId="0" borderId="19" xfId="0" applyFont="1" applyBorder="1" applyAlignment="1">
      <alignment wrapText="1"/>
    </xf>
    <xf numFmtId="0" fontId="39" fillId="0" borderId="20" xfId="0" applyFont="1" applyBorder="1" applyAlignment="1">
      <alignment wrapText="1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1" fontId="4" fillId="9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9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9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 wrapText="1"/>
    </xf>
    <xf numFmtId="1" fontId="4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quotePrefix="1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0" quotePrefix="1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2" fillId="0" borderId="11" xfId="0" applyFont="1" applyBorder="1" applyAlignment="1" applyProtection="1">
      <alignment horizontal="center" vertical="center" textRotation="90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textRotation="90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Grades Distribution Curve</a:t>
            </a:r>
          </a:p>
        </c:rich>
      </c:tx>
    </c:title>
    <c:plotArea>
      <c:layout/>
      <c:scatterChart>
        <c:scatterStyle val="smoothMarker"/>
        <c:ser>
          <c:idx val="0"/>
          <c:order val="0"/>
          <c:dLbls>
            <c:dLblPos val="t"/>
            <c:showCatName val="1"/>
          </c:dLbls>
          <c:xVal>
            <c:strRef>
              <c:f>Grading!$B$11:$J$11</c:f>
              <c:strCache>
                <c:ptCount val="9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F</c:v>
                </c:pt>
              </c:strCache>
            </c:strRef>
          </c:xVal>
          <c:yVal>
            <c:numRef>
              <c:f>Grading!$B$14:$J$14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</c:numCache>
            </c:numRef>
          </c:yVal>
          <c:smooth val="1"/>
        </c:ser>
        <c:dLbls>
          <c:showVal val="1"/>
        </c:dLbls>
        <c:axId val="80672256"/>
        <c:axId val="80673792"/>
      </c:scatterChart>
      <c:valAx>
        <c:axId val="80672256"/>
        <c:scaling>
          <c:orientation val="minMax"/>
        </c:scaling>
        <c:delete val="1"/>
        <c:axPos val="b"/>
        <c:numFmt formatCode="General" sourceLinked="1"/>
        <c:tickLblPos val="none"/>
        <c:crossAx val="80673792"/>
        <c:crosses val="autoZero"/>
        <c:crossBetween val="midCat"/>
      </c:valAx>
      <c:valAx>
        <c:axId val="80673792"/>
        <c:scaling>
          <c:orientation val="minMax"/>
        </c:scaling>
        <c:axPos val="l"/>
        <c:majorGridlines/>
        <c:numFmt formatCode="General" sourceLinked="1"/>
        <c:tickLblPos val="nextTo"/>
        <c:crossAx val="80672256"/>
        <c:crosses val="autoZero"/>
        <c:crossBetween val="midCat"/>
      </c:valAx>
      <c:spPr>
        <a:noFill/>
        <a:ln w="25400">
          <a:noFill/>
        </a:ln>
      </c:spPr>
    </c:plotArea>
    <c:dispBlanksAs val="zero"/>
  </c:chart>
  <c:spPr>
    <a:noFill/>
  </c:spPr>
  <c:printSettings>
    <c:headerFooter/>
    <c:pageMargins b="0.75000000000000877" l="0.70000000000000062" r="0.70000000000000062" t="0.750000000000008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18</xdr:row>
      <xdr:rowOff>238125</xdr:rowOff>
    </xdr:from>
    <xdr:to>
      <xdr:col>2</xdr:col>
      <xdr:colOff>47625</xdr:colOff>
      <xdr:row>18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3375" y="65436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247650</xdr:rowOff>
    </xdr:from>
    <xdr:to>
      <xdr:col>12</xdr:col>
      <xdr:colOff>561975</xdr:colOff>
      <xdr:row>18</xdr:row>
      <xdr:rowOff>247650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572375" y="65436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14</xdr:row>
      <xdr:rowOff>66675</xdr:rowOff>
    </xdr:from>
    <xdr:to>
      <xdr:col>9</xdr:col>
      <xdr:colOff>504825</xdr:colOff>
      <xdr:row>20</xdr:row>
      <xdr:rowOff>95250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947176</xdr:colOff>
      <xdr:row>3</xdr:row>
      <xdr:rowOff>140151</xdr:rowOff>
    </xdr:from>
    <xdr:to>
      <xdr:col>2</xdr:col>
      <xdr:colOff>707571</xdr:colOff>
      <xdr:row>4</xdr:row>
      <xdr:rowOff>238667</xdr:rowOff>
    </xdr:to>
    <xdr:sp macro="" textlink="#REF!">
      <xdr:nvSpPr>
        <xdr:cNvPr id="18" name="TextBox 17"/>
        <xdr:cNvSpPr txBox="1"/>
      </xdr:nvSpPr>
      <xdr:spPr>
        <a:xfrm>
          <a:off x="947176" y="1178376"/>
          <a:ext cx="172254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359C9C5A-1596-4A9E-9DA7-E5D817CFB1EA}" type="TxLink"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BS (H)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19" name="TextBox 18"/>
        <xdr:cNvSpPr txBox="1"/>
      </xdr:nvSpPr>
      <xdr:spPr>
        <a:xfrm>
          <a:off x="9525" y="1167973"/>
          <a:ext cx="115252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20" name="TextBox 19"/>
        <xdr:cNvSpPr txBox="1"/>
      </xdr:nvSpPr>
      <xdr:spPr>
        <a:xfrm>
          <a:off x="0" y="1667288"/>
          <a:ext cx="1362075" cy="443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21" name="TextBox 20"/>
        <xdr:cNvSpPr txBox="1"/>
      </xdr:nvSpPr>
      <xdr:spPr>
        <a:xfrm>
          <a:off x="2867025" y="1718737"/>
          <a:ext cx="1473578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</a:t>
          </a:r>
        </a:p>
      </xdr:txBody>
    </xdr:sp>
    <xdr:clientData/>
  </xdr:twoCellAnchor>
  <xdr:twoCellAnchor>
    <xdr:from>
      <xdr:col>0</xdr:col>
      <xdr:colOff>0</xdr:colOff>
      <xdr:row>6</xdr:row>
      <xdr:rowOff>11205</xdr:rowOff>
    </xdr:from>
    <xdr:to>
      <xdr:col>13</xdr:col>
      <xdr:colOff>449036</xdr:colOff>
      <xdr:row>6</xdr:row>
      <xdr:rowOff>414618</xdr:rowOff>
    </xdr:to>
    <xdr:sp macro="" textlink="">
      <xdr:nvSpPr>
        <xdr:cNvPr id="25" name="TextBox 24"/>
        <xdr:cNvSpPr txBox="1"/>
      </xdr:nvSpPr>
      <xdr:spPr>
        <a:xfrm>
          <a:off x="0" y="2116230"/>
          <a:ext cx="10269311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endParaRPr lang="en-US" sz="1300" b="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353786</xdr:colOff>
      <xdr:row>9</xdr:row>
      <xdr:rowOff>74407</xdr:rowOff>
    </xdr:to>
    <xdr:sp macro="" textlink="">
      <xdr:nvSpPr>
        <xdr:cNvPr id="26" name="TextBox 25"/>
        <xdr:cNvSpPr txBox="1"/>
      </xdr:nvSpPr>
      <xdr:spPr>
        <a:xfrm>
          <a:off x="0" y="2857500"/>
          <a:ext cx="4459061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294552</xdr:colOff>
      <xdr:row>8</xdr:row>
      <xdr:rowOff>0</xdr:rowOff>
    </xdr:from>
    <xdr:to>
      <xdr:col>13</xdr:col>
      <xdr:colOff>272140</xdr:colOff>
      <xdr:row>9</xdr:row>
      <xdr:rowOff>63202</xdr:rowOff>
    </xdr:to>
    <xdr:sp macro="" textlink="">
      <xdr:nvSpPr>
        <xdr:cNvPr id="27" name="TextBox 26"/>
        <xdr:cNvSpPr txBox="1"/>
      </xdr:nvSpPr>
      <xdr:spPr>
        <a:xfrm>
          <a:off x="5114202" y="2857500"/>
          <a:ext cx="4978213" cy="253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Email: mehwish.mujahid@umt.edu.pk</a:t>
          </a: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13</xdr:col>
      <xdr:colOff>231320</xdr:colOff>
      <xdr:row>7</xdr:row>
      <xdr:rowOff>409574</xdr:rowOff>
    </xdr:to>
    <xdr:sp macro="" textlink="#REF!">
      <xdr:nvSpPr>
        <xdr:cNvPr id="28" name="TextBox 27"/>
        <xdr:cNvSpPr txBox="1"/>
      </xdr:nvSpPr>
      <xdr:spPr>
        <a:xfrm>
          <a:off x="0" y="2562224"/>
          <a:ext cx="1005159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4586A3FC-1BC0-4949-B384-CBE917C0C640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93345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93345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L%202012\Award%20List\ME%20322\ALL%20SECTION%20GRA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40.283926739926741</v>
          </cell>
          <cell r="E5" t="str">
            <v>C-</v>
          </cell>
        </row>
        <row r="6">
          <cell r="C6">
            <v>40.293926739926739</v>
          </cell>
          <cell r="D6">
            <v>41.573809523809523</v>
          </cell>
          <cell r="E6" t="str">
            <v>C</v>
          </cell>
        </row>
        <row r="7">
          <cell r="C7">
            <v>41.583809523809521</v>
          </cell>
          <cell r="D7">
            <v>47.110961538461538</v>
          </cell>
          <cell r="E7" t="str">
            <v>C+</v>
          </cell>
        </row>
        <row r="8">
          <cell r="C8">
            <v>47.120961538461536</v>
          </cell>
          <cell r="D8">
            <v>52.031410256410261</v>
          </cell>
          <cell r="E8" t="str">
            <v>B-</v>
          </cell>
        </row>
        <row r="9">
          <cell r="C9">
            <v>52.041410256410259</v>
          </cell>
          <cell r="D9">
            <v>57.358910256410262</v>
          </cell>
          <cell r="E9" t="str">
            <v>B</v>
          </cell>
        </row>
        <row r="10">
          <cell r="C10">
            <v>57.36891025641026</v>
          </cell>
          <cell r="D10">
            <v>64.063380952380967</v>
          </cell>
          <cell r="E10" t="str">
            <v>B+</v>
          </cell>
        </row>
        <row r="11">
          <cell r="C11">
            <v>64.073380952380973</v>
          </cell>
          <cell r="D11">
            <v>68.892857142857153</v>
          </cell>
          <cell r="E11" t="str">
            <v>A-</v>
          </cell>
        </row>
        <row r="12">
          <cell r="C12">
            <v>68.902857142857158</v>
          </cell>
          <cell r="D12">
            <v>89.333333333333343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</sheetPr>
  <dimension ref="A1:O21"/>
  <sheetViews>
    <sheetView view="pageBreakPreview" topLeftCell="A7" zoomScale="90" zoomScaleSheetLayoutView="90" workbookViewId="0">
      <selection activeCell="B14" sqref="B14"/>
    </sheetView>
  </sheetViews>
  <sheetFormatPr defaultRowHeight="12.75"/>
  <cols>
    <col min="1" max="1" width="15.42578125" style="29" customWidth="1"/>
    <col min="2" max="13" width="10.7109375" style="29" customWidth="1"/>
    <col min="14" max="16384" width="9.140625" style="29"/>
  </cols>
  <sheetData>
    <row r="1" spans="1:15" s="1" customFormat="1" ht="27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7"/>
      <c r="O1" s="2"/>
    </row>
    <row r="2" spans="1:15" s="1" customFormat="1" ht="26.25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8"/>
      <c r="O2" s="3"/>
    </row>
    <row r="3" spans="1:15" s="1" customFormat="1" ht="28.5" customHeight="1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9"/>
      <c r="O3" s="4"/>
    </row>
    <row r="4" spans="1:15" s="1" customFormat="1" ht="24.95" customHeight="1">
      <c r="A4" s="27"/>
      <c r="B4" s="27"/>
      <c r="C4" s="27"/>
      <c r="D4" s="27"/>
      <c r="E4" s="117"/>
      <c r="F4" s="117" t="s">
        <v>110</v>
      </c>
      <c r="G4" s="117"/>
      <c r="I4" s="27"/>
      <c r="J4" s="117" t="s">
        <v>111</v>
      </c>
      <c r="K4" s="84"/>
      <c r="L4" s="28"/>
      <c r="M4" s="27"/>
      <c r="N4" s="6"/>
      <c r="O4" s="4"/>
    </row>
    <row r="5" spans="1:15" s="5" customFormat="1" ht="24.95" customHeight="1">
      <c r="A5" s="8"/>
      <c r="B5" s="8"/>
      <c r="C5" s="9"/>
      <c r="D5" s="9"/>
      <c r="E5" s="10"/>
      <c r="F5" s="9"/>
      <c r="G5" s="9"/>
      <c r="H5" s="9"/>
      <c r="I5" s="9"/>
      <c r="J5" s="10"/>
      <c r="K5" s="10"/>
      <c r="L5" s="10"/>
      <c r="M5" s="10"/>
      <c r="N5" s="7"/>
    </row>
    <row r="6" spans="1:15" s="5" customFormat="1" ht="35.1" customHeight="1">
      <c r="A6" s="8"/>
      <c r="B6" s="11" t="s">
        <v>23</v>
      </c>
      <c r="C6" s="11"/>
      <c r="D6" s="12"/>
      <c r="E6" s="11"/>
      <c r="F6" s="11" t="s">
        <v>108</v>
      </c>
      <c r="G6" s="13"/>
      <c r="H6" s="14"/>
      <c r="I6" s="14"/>
      <c r="J6" s="14"/>
      <c r="K6" s="14"/>
      <c r="L6" s="14"/>
      <c r="M6" s="14"/>
      <c r="N6" s="7"/>
    </row>
    <row r="7" spans="1:15" s="5" customFormat="1" ht="35.1" customHeight="1">
      <c r="A7" s="8"/>
      <c r="B7" s="11"/>
      <c r="C7" s="11"/>
      <c r="D7" s="11"/>
      <c r="E7" s="11"/>
      <c r="F7" s="11"/>
      <c r="G7" s="11"/>
      <c r="H7" s="14"/>
      <c r="I7" s="14"/>
      <c r="J7" s="14"/>
      <c r="K7" s="14"/>
      <c r="L7" s="14"/>
      <c r="M7" s="14"/>
      <c r="N7" s="7"/>
    </row>
    <row r="8" spans="1:15" s="5" customFormat="1" ht="24.95" customHeight="1">
      <c r="A8" s="14"/>
      <c r="B8" s="15"/>
      <c r="C8" s="15"/>
      <c r="D8" s="15" t="s">
        <v>109</v>
      </c>
      <c r="E8" s="15"/>
      <c r="F8" s="15"/>
      <c r="G8" s="15"/>
      <c r="H8" s="14"/>
      <c r="I8" s="14"/>
      <c r="J8" s="14"/>
      <c r="K8" s="14"/>
      <c r="L8" s="14"/>
      <c r="M8" s="14"/>
      <c r="N8" s="7"/>
    </row>
    <row r="9" spans="1:15" s="1" customFormat="1" ht="15">
      <c r="A9" s="14"/>
      <c r="B9" s="15"/>
      <c r="C9" s="15"/>
      <c r="D9" s="15"/>
      <c r="E9" s="15"/>
      <c r="F9" s="15"/>
      <c r="G9" s="15"/>
      <c r="H9" s="14"/>
      <c r="I9" s="14"/>
      <c r="J9" s="14"/>
      <c r="K9" s="14"/>
      <c r="L9" s="14"/>
      <c r="M9" s="14"/>
      <c r="N9" s="6"/>
    </row>
    <row r="10" spans="1:15" s="1" customFormat="1" ht="30" customHeight="1" thickBot="1">
      <c r="A10" s="1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"/>
    </row>
    <row r="11" spans="1:15" s="1" customFormat="1" ht="30" customHeight="1">
      <c r="A11" s="20" t="s">
        <v>12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116" t="s">
        <v>105</v>
      </c>
      <c r="L11" s="22" t="s">
        <v>16</v>
      </c>
      <c r="M11" s="23" t="s">
        <v>15</v>
      </c>
      <c r="N11" s="10"/>
    </row>
    <row r="12" spans="1:15" s="1" customFormat="1" ht="30" customHeight="1">
      <c r="A12" s="125" t="s">
        <v>13</v>
      </c>
      <c r="B12" s="100">
        <v>71</v>
      </c>
      <c r="C12" s="101">
        <v>65</v>
      </c>
      <c r="D12" s="101">
        <v>59</v>
      </c>
      <c r="E12" s="101">
        <v>54</v>
      </c>
      <c r="F12" s="101">
        <v>50</v>
      </c>
      <c r="G12" s="101">
        <v>46</v>
      </c>
      <c r="H12" s="101">
        <v>42</v>
      </c>
      <c r="I12" s="101">
        <v>40</v>
      </c>
      <c r="J12" s="102">
        <v>0</v>
      </c>
      <c r="K12" s="114"/>
      <c r="L12" s="126" t="s">
        <v>17</v>
      </c>
      <c r="M12" s="128" t="s">
        <v>17</v>
      </c>
      <c r="N12" s="10"/>
    </row>
    <row r="13" spans="1:15" s="1" customFormat="1" ht="30" customHeight="1">
      <c r="A13" s="125"/>
      <c r="B13" s="103">
        <v>89</v>
      </c>
      <c r="C13" s="101">
        <v>70</v>
      </c>
      <c r="D13" s="101">
        <v>64</v>
      </c>
      <c r="E13" s="101">
        <v>58</v>
      </c>
      <c r="F13" s="101">
        <v>53</v>
      </c>
      <c r="G13" s="101">
        <v>49.11</v>
      </c>
      <c r="H13" s="101">
        <v>45</v>
      </c>
      <c r="I13" s="101">
        <v>41</v>
      </c>
      <c r="J13" s="104">
        <v>39</v>
      </c>
      <c r="K13" s="115"/>
      <c r="L13" s="127"/>
      <c r="M13" s="129"/>
      <c r="N13" s="10"/>
    </row>
    <row r="14" spans="1:15" s="1" customFormat="1" ht="39" customHeight="1" thickBot="1">
      <c r="A14" s="24" t="s">
        <v>14</v>
      </c>
      <c r="B14" s="25">
        <v>3</v>
      </c>
      <c r="C14" s="25">
        <v>5</v>
      </c>
      <c r="D14" s="25">
        <v>4</v>
      </c>
      <c r="E14" s="25">
        <v>5</v>
      </c>
      <c r="F14" s="25">
        <v>9</v>
      </c>
      <c r="G14" s="25">
        <v>5</v>
      </c>
      <c r="H14" s="25">
        <v>2</v>
      </c>
      <c r="I14" s="25">
        <v>7</v>
      </c>
      <c r="J14" s="25">
        <v>0</v>
      </c>
      <c r="K14" s="25">
        <v>0</v>
      </c>
      <c r="L14" s="25">
        <v>1</v>
      </c>
      <c r="M14" s="26">
        <v>0</v>
      </c>
      <c r="N14" s="10"/>
    </row>
    <row r="15" spans="1:15" ht="47.25" customHeight="1">
      <c r="A15" s="118" t="s">
        <v>18</v>
      </c>
      <c r="B15" s="118"/>
      <c r="C15" s="118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5" ht="39" customHeight="1">
      <c r="A16" s="119"/>
      <c r="B16" s="119"/>
      <c r="C16" s="11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41.25" customHeight="1">
      <c r="E17" s="31"/>
      <c r="F17" s="32"/>
      <c r="G17" s="33"/>
      <c r="H17" s="34"/>
      <c r="I17" s="32"/>
    </row>
    <row r="18" spans="1:13" ht="26.25">
      <c r="A18" s="35"/>
      <c r="E18" s="120"/>
      <c r="F18" s="121"/>
      <c r="G18" s="121"/>
      <c r="H18" s="121"/>
      <c r="I18" s="121"/>
      <c r="J18" s="121"/>
      <c r="K18" s="83"/>
    </row>
    <row r="19" spans="1:13" ht="18" customHeight="1">
      <c r="A19" s="35"/>
      <c r="E19" s="121"/>
      <c r="F19" s="121"/>
      <c r="G19" s="121"/>
      <c r="H19" s="121"/>
      <c r="I19" s="121"/>
      <c r="J19" s="121"/>
      <c r="K19" s="83"/>
    </row>
    <row r="20" spans="1:13" ht="21">
      <c r="A20" s="36" t="s">
        <v>19</v>
      </c>
      <c r="B20" s="37"/>
      <c r="C20" s="37"/>
      <c r="D20" s="37"/>
      <c r="H20" s="37"/>
      <c r="I20" s="37"/>
      <c r="J20" s="36" t="s">
        <v>20</v>
      </c>
      <c r="K20" s="36"/>
      <c r="M20" s="37"/>
    </row>
    <row r="21" spans="1:13" ht="20.25">
      <c r="A21" s="36" t="s">
        <v>21</v>
      </c>
      <c r="B21" s="36"/>
      <c r="C21" s="36"/>
      <c r="D21" s="36"/>
      <c r="G21" s="38"/>
      <c r="H21" s="36"/>
      <c r="I21" s="36"/>
      <c r="J21" s="36" t="s">
        <v>22</v>
      </c>
      <c r="K21" s="36"/>
      <c r="M21" s="39"/>
    </row>
  </sheetData>
  <mergeCells count="8">
    <mergeCell ref="A15:C16"/>
    <mergeCell ref="E18:J19"/>
    <mergeCell ref="A1:M1"/>
    <mergeCell ref="A2:M2"/>
    <mergeCell ref="A3:M3"/>
    <mergeCell ref="A12:A13"/>
    <mergeCell ref="L12:L13"/>
    <mergeCell ref="M12:M13"/>
  </mergeCells>
  <printOptions horizontalCentered="1"/>
  <pageMargins left="0.4" right="0.4" top="0.54" bottom="0.46" header="0.5" footer="0.5"/>
  <pageSetup paperSize="9" scale="86" orientation="landscape" r:id="rId1"/>
  <headerFooter alignWithMargins="0">
    <oddFooter>&amp;C&amp;6Prepared by: Zafar Younas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8"/>
  <sheetViews>
    <sheetView tabSelected="1" topLeftCell="F10" workbookViewId="0">
      <selection activeCell="AA17" sqref="AA17"/>
    </sheetView>
  </sheetViews>
  <sheetFormatPr defaultRowHeight="12.75"/>
  <cols>
    <col min="1" max="1" width="3.140625" style="79" customWidth="1"/>
    <col min="2" max="2" width="13" style="80" customWidth="1"/>
    <col min="3" max="3" width="32.42578125" style="80" customWidth="1"/>
    <col min="4" max="5" width="5.42578125" style="44" customWidth="1"/>
    <col min="6" max="6" width="6.140625" style="44" customWidth="1"/>
    <col min="7" max="11" width="5.42578125" style="44" hidden="1" customWidth="1"/>
    <col min="12" max="15" width="5.42578125" style="44" customWidth="1"/>
    <col min="16" max="16" width="6" style="44" customWidth="1"/>
    <col min="17" max="17" width="17" style="44" bestFit="1" customWidth="1"/>
    <col min="18" max="18" width="10.7109375" style="44" hidden="1" customWidth="1"/>
    <col min="19" max="19" width="25.140625" style="44" hidden="1" customWidth="1"/>
    <col min="20" max="20" width="10.5703125" style="44" hidden="1" customWidth="1"/>
    <col min="21" max="21" width="15.28515625" style="44" hidden="1" customWidth="1"/>
    <col min="22" max="22" width="18.28515625" style="44" hidden="1" customWidth="1"/>
    <col min="23" max="23" width="7.85546875" style="44" customWidth="1"/>
    <col min="24" max="24" width="10.7109375" style="44" hidden="1" customWidth="1"/>
    <col min="25" max="25" width="7.7109375" style="44" customWidth="1"/>
    <col min="26" max="26" width="7.5703125" style="44" bestFit="1" customWidth="1"/>
    <col min="27" max="27" width="9.5703125" style="44" customWidth="1"/>
    <col min="28" max="28" width="9.85546875" style="44" customWidth="1"/>
    <col min="29" max="29" width="6.42578125" style="44" customWidth="1"/>
    <col min="30" max="30" width="7.42578125" style="44" bestFit="1" customWidth="1"/>
    <col min="31" max="31" width="6.42578125" style="44" customWidth="1"/>
    <col min="32" max="32" width="5.28515625" style="44" customWidth="1"/>
    <col min="33" max="33" width="7.140625" style="44" customWidth="1"/>
    <col min="34" max="34" width="5.140625" style="44" bestFit="1" customWidth="1"/>
    <col min="35" max="266" width="9.140625" style="44"/>
    <col min="267" max="267" width="4.140625" style="44" customWidth="1"/>
    <col min="268" max="268" width="14.140625" style="44" bestFit="1" customWidth="1"/>
    <col min="269" max="269" width="32.42578125" style="44" customWidth="1"/>
    <col min="270" max="271" width="5.42578125" style="44" customWidth="1"/>
    <col min="272" max="272" width="6.140625" style="44" customWidth="1"/>
    <col min="273" max="275" width="5.42578125" style="44" customWidth="1"/>
    <col min="276" max="278" width="6.5703125" style="44" customWidth="1"/>
    <col min="279" max="279" width="25.140625" style="44" customWidth="1"/>
    <col min="280" max="280" width="10.5703125" style="44" bestFit="1" customWidth="1"/>
    <col min="281" max="281" width="9.140625" style="44" customWidth="1"/>
    <col min="282" max="282" width="10.7109375" style="44" customWidth="1"/>
    <col min="283" max="283" width="9.5703125" style="44" customWidth="1"/>
    <col min="284" max="284" width="9.85546875" style="44" customWidth="1"/>
    <col min="285" max="285" width="6.42578125" style="44" customWidth="1"/>
    <col min="286" max="286" width="7.42578125" style="44" bestFit="1" customWidth="1"/>
    <col min="287" max="287" width="6.42578125" style="44" customWidth="1"/>
    <col min="288" max="288" width="5.28515625" style="44" customWidth="1"/>
    <col min="289" max="289" width="7.140625" style="44" customWidth="1"/>
    <col min="290" max="290" width="5.140625" style="44" bestFit="1" customWidth="1"/>
    <col min="291" max="522" width="9.140625" style="44"/>
    <col min="523" max="523" width="4.140625" style="44" customWidth="1"/>
    <col min="524" max="524" width="14.140625" style="44" bestFit="1" customWidth="1"/>
    <col min="525" max="525" width="32.42578125" style="44" customWidth="1"/>
    <col min="526" max="527" width="5.42578125" style="44" customWidth="1"/>
    <col min="528" max="528" width="6.140625" style="44" customWidth="1"/>
    <col min="529" max="531" width="5.42578125" style="44" customWidth="1"/>
    <col min="532" max="534" width="6.5703125" style="44" customWidth="1"/>
    <col min="535" max="535" width="25.140625" style="44" customWidth="1"/>
    <col min="536" max="536" width="10.5703125" style="44" bestFit="1" customWidth="1"/>
    <col min="537" max="537" width="9.140625" style="44" customWidth="1"/>
    <col min="538" max="538" width="10.7109375" style="44" customWidth="1"/>
    <col min="539" max="539" width="9.5703125" style="44" customWidth="1"/>
    <col min="540" max="540" width="9.85546875" style="44" customWidth="1"/>
    <col min="541" max="541" width="6.42578125" style="44" customWidth="1"/>
    <col min="542" max="542" width="7.42578125" style="44" bestFit="1" customWidth="1"/>
    <col min="543" max="543" width="6.42578125" style="44" customWidth="1"/>
    <col min="544" max="544" width="5.28515625" style="44" customWidth="1"/>
    <col min="545" max="545" width="7.140625" style="44" customWidth="1"/>
    <col min="546" max="546" width="5.140625" style="44" bestFit="1" customWidth="1"/>
    <col min="547" max="778" width="9.140625" style="44"/>
    <col min="779" max="779" width="4.140625" style="44" customWidth="1"/>
    <col min="780" max="780" width="14.140625" style="44" bestFit="1" customWidth="1"/>
    <col min="781" max="781" width="32.42578125" style="44" customWidth="1"/>
    <col min="782" max="783" width="5.42578125" style="44" customWidth="1"/>
    <col min="784" max="784" width="6.140625" style="44" customWidth="1"/>
    <col min="785" max="787" width="5.42578125" style="44" customWidth="1"/>
    <col min="788" max="790" width="6.5703125" style="44" customWidth="1"/>
    <col min="791" max="791" width="25.140625" style="44" customWidth="1"/>
    <col min="792" max="792" width="10.5703125" style="44" bestFit="1" customWidth="1"/>
    <col min="793" max="793" width="9.140625" style="44" customWidth="1"/>
    <col min="794" max="794" width="10.7109375" style="44" customWidth="1"/>
    <col min="795" max="795" width="9.5703125" style="44" customWidth="1"/>
    <col min="796" max="796" width="9.85546875" style="44" customWidth="1"/>
    <col min="797" max="797" width="6.42578125" style="44" customWidth="1"/>
    <col min="798" max="798" width="7.42578125" style="44" bestFit="1" customWidth="1"/>
    <col min="799" max="799" width="6.42578125" style="44" customWidth="1"/>
    <col min="800" max="800" width="5.28515625" style="44" customWidth="1"/>
    <col min="801" max="801" width="7.140625" style="44" customWidth="1"/>
    <col min="802" max="802" width="5.140625" style="44" bestFit="1" customWidth="1"/>
    <col min="803" max="1034" width="9.140625" style="44"/>
    <col min="1035" max="1035" width="4.140625" style="44" customWidth="1"/>
    <col min="1036" max="1036" width="14.140625" style="44" bestFit="1" customWidth="1"/>
    <col min="1037" max="1037" width="32.42578125" style="44" customWidth="1"/>
    <col min="1038" max="1039" width="5.42578125" style="44" customWidth="1"/>
    <col min="1040" max="1040" width="6.140625" style="44" customWidth="1"/>
    <col min="1041" max="1043" width="5.42578125" style="44" customWidth="1"/>
    <col min="1044" max="1046" width="6.5703125" style="44" customWidth="1"/>
    <col min="1047" max="1047" width="25.140625" style="44" customWidth="1"/>
    <col min="1048" max="1048" width="10.5703125" style="44" bestFit="1" customWidth="1"/>
    <col min="1049" max="1049" width="9.140625" style="44" customWidth="1"/>
    <col min="1050" max="1050" width="10.7109375" style="44" customWidth="1"/>
    <col min="1051" max="1051" width="9.5703125" style="44" customWidth="1"/>
    <col min="1052" max="1052" width="9.85546875" style="44" customWidth="1"/>
    <col min="1053" max="1053" width="6.42578125" style="44" customWidth="1"/>
    <col min="1054" max="1054" width="7.42578125" style="44" bestFit="1" customWidth="1"/>
    <col min="1055" max="1055" width="6.42578125" style="44" customWidth="1"/>
    <col min="1056" max="1056" width="5.28515625" style="44" customWidth="1"/>
    <col min="1057" max="1057" width="7.140625" style="44" customWidth="1"/>
    <col min="1058" max="1058" width="5.140625" style="44" bestFit="1" customWidth="1"/>
    <col min="1059" max="1290" width="9.140625" style="44"/>
    <col min="1291" max="1291" width="4.140625" style="44" customWidth="1"/>
    <col min="1292" max="1292" width="14.140625" style="44" bestFit="1" customWidth="1"/>
    <col min="1293" max="1293" width="32.42578125" style="44" customWidth="1"/>
    <col min="1294" max="1295" width="5.42578125" style="44" customWidth="1"/>
    <col min="1296" max="1296" width="6.140625" style="44" customWidth="1"/>
    <col min="1297" max="1299" width="5.42578125" style="44" customWidth="1"/>
    <col min="1300" max="1302" width="6.5703125" style="44" customWidth="1"/>
    <col min="1303" max="1303" width="25.140625" style="44" customWidth="1"/>
    <col min="1304" max="1304" width="10.5703125" style="44" bestFit="1" customWidth="1"/>
    <col min="1305" max="1305" width="9.140625" style="44" customWidth="1"/>
    <col min="1306" max="1306" width="10.7109375" style="44" customWidth="1"/>
    <col min="1307" max="1307" width="9.5703125" style="44" customWidth="1"/>
    <col min="1308" max="1308" width="9.85546875" style="44" customWidth="1"/>
    <col min="1309" max="1309" width="6.42578125" style="44" customWidth="1"/>
    <col min="1310" max="1310" width="7.42578125" style="44" bestFit="1" customWidth="1"/>
    <col min="1311" max="1311" width="6.42578125" style="44" customWidth="1"/>
    <col min="1312" max="1312" width="5.28515625" style="44" customWidth="1"/>
    <col min="1313" max="1313" width="7.140625" style="44" customWidth="1"/>
    <col min="1314" max="1314" width="5.140625" style="44" bestFit="1" customWidth="1"/>
    <col min="1315" max="1546" width="9.140625" style="44"/>
    <col min="1547" max="1547" width="4.140625" style="44" customWidth="1"/>
    <col min="1548" max="1548" width="14.140625" style="44" bestFit="1" customWidth="1"/>
    <col min="1549" max="1549" width="32.42578125" style="44" customWidth="1"/>
    <col min="1550" max="1551" width="5.42578125" style="44" customWidth="1"/>
    <col min="1552" max="1552" width="6.140625" style="44" customWidth="1"/>
    <col min="1553" max="1555" width="5.42578125" style="44" customWidth="1"/>
    <col min="1556" max="1558" width="6.5703125" style="44" customWidth="1"/>
    <col min="1559" max="1559" width="25.140625" style="44" customWidth="1"/>
    <col min="1560" max="1560" width="10.5703125" style="44" bestFit="1" customWidth="1"/>
    <col min="1561" max="1561" width="9.140625" style="44" customWidth="1"/>
    <col min="1562" max="1562" width="10.7109375" style="44" customWidth="1"/>
    <col min="1563" max="1563" width="9.5703125" style="44" customWidth="1"/>
    <col min="1564" max="1564" width="9.85546875" style="44" customWidth="1"/>
    <col min="1565" max="1565" width="6.42578125" style="44" customWidth="1"/>
    <col min="1566" max="1566" width="7.42578125" style="44" bestFit="1" customWidth="1"/>
    <col min="1567" max="1567" width="6.42578125" style="44" customWidth="1"/>
    <col min="1568" max="1568" width="5.28515625" style="44" customWidth="1"/>
    <col min="1569" max="1569" width="7.140625" style="44" customWidth="1"/>
    <col min="1570" max="1570" width="5.140625" style="44" bestFit="1" customWidth="1"/>
    <col min="1571" max="1802" width="9.140625" style="44"/>
    <col min="1803" max="1803" width="4.140625" style="44" customWidth="1"/>
    <col min="1804" max="1804" width="14.140625" style="44" bestFit="1" customWidth="1"/>
    <col min="1805" max="1805" width="32.42578125" style="44" customWidth="1"/>
    <col min="1806" max="1807" width="5.42578125" style="44" customWidth="1"/>
    <col min="1808" max="1808" width="6.140625" style="44" customWidth="1"/>
    <col min="1809" max="1811" width="5.42578125" style="44" customWidth="1"/>
    <col min="1812" max="1814" width="6.5703125" style="44" customWidth="1"/>
    <col min="1815" max="1815" width="25.140625" style="44" customWidth="1"/>
    <col min="1816" max="1816" width="10.5703125" style="44" bestFit="1" customWidth="1"/>
    <col min="1817" max="1817" width="9.140625" style="44" customWidth="1"/>
    <col min="1818" max="1818" width="10.7109375" style="44" customWidth="1"/>
    <col min="1819" max="1819" width="9.5703125" style="44" customWidth="1"/>
    <col min="1820" max="1820" width="9.85546875" style="44" customWidth="1"/>
    <col min="1821" max="1821" width="6.42578125" style="44" customWidth="1"/>
    <col min="1822" max="1822" width="7.42578125" style="44" bestFit="1" customWidth="1"/>
    <col min="1823" max="1823" width="6.42578125" style="44" customWidth="1"/>
    <col min="1824" max="1824" width="5.28515625" style="44" customWidth="1"/>
    <col min="1825" max="1825" width="7.140625" style="44" customWidth="1"/>
    <col min="1826" max="1826" width="5.140625" style="44" bestFit="1" customWidth="1"/>
    <col min="1827" max="2058" width="9.140625" style="44"/>
    <col min="2059" max="2059" width="4.140625" style="44" customWidth="1"/>
    <col min="2060" max="2060" width="14.140625" style="44" bestFit="1" customWidth="1"/>
    <col min="2061" max="2061" width="32.42578125" style="44" customWidth="1"/>
    <col min="2062" max="2063" width="5.42578125" style="44" customWidth="1"/>
    <col min="2064" max="2064" width="6.140625" style="44" customWidth="1"/>
    <col min="2065" max="2067" width="5.42578125" style="44" customWidth="1"/>
    <col min="2068" max="2070" width="6.5703125" style="44" customWidth="1"/>
    <col min="2071" max="2071" width="25.140625" style="44" customWidth="1"/>
    <col min="2072" max="2072" width="10.5703125" style="44" bestFit="1" customWidth="1"/>
    <col min="2073" max="2073" width="9.140625" style="44" customWidth="1"/>
    <col min="2074" max="2074" width="10.7109375" style="44" customWidth="1"/>
    <col min="2075" max="2075" width="9.5703125" style="44" customWidth="1"/>
    <col min="2076" max="2076" width="9.85546875" style="44" customWidth="1"/>
    <col min="2077" max="2077" width="6.42578125" style="44" customWidth="1"/>
    <col min="2078" max="2078" width="7.42578125" style="44" bestFit="1" customWidth="1"/>
    <col min="2079" max="2079" width="6.42578125" style="44" customWidth="1"/>
    <col min="2080" max="2080" width="5.28515625" style="44" customWidth="1"/>
    <col min="2081" max="2081" width="7.140625" style="44" customWidth="1"/>
    <col min="2082" max="2082" width="5.140625" style="44" bestFit="1" customWidth="1"/>
    <col min="2083" max="2314" width="9.140625" style="44"/>
    <col min="2315" max="2315" width="4.140625" style="44" customWidth="1"/>
    <col min="2316" max="2316" width="14.140625" style="44" bestFit="1" customWidth="1"/>
    <col min="2317" max="2317" width="32.42578125" style="44" customWidth="1"/>
    <col min="2318" max="2319" width="5.42578125" style="44" customWidth="1"/>
    <col min="2320" max="2320" width="6.140625" style="44" customWidth="1"/>
    <col min="2321" max="2323" width="5.42578125" style="44" customWidth="1"/>
    <col min="2324" max="2326" width="6.5703125" style="44" customWidth="1"/>
    <col min="2327" max="2327" width="25.140625" style="44" customWidth="1"/>
    <col min="2328" max="2328" width="10.5703125" style="44" bestFit="1" customWidth="1"/>
    <col min="2329" max="2329" width="9.140625" style="44" customWidth="1"/>
    <col min="2330" max="2330" width="10.7109375" style="44" customWidth="1"/>
    <col min="2331" max="2331" width="9.5703125" style="44" customWidth="1"/>
    <col min="2332" max="2332" width="9.85546875" style="44" customWidth="1"/>
    <col min="2333" max="2333" width="6.42578125" style="44" customWidth="1"/>
    <col min="2334" max="2334" width="7.42578125" style="44" bestFit="1" customWidth="1"/>
    <col min="2335" max="2335" width="6.42578125" style="44" customWidth="1"/>
    <col min="2336" max="2336" width="5.28515625" style="44" customWidth="1"/>
    <col min="2337" max="2337" width="7.140625" style="44" customWidth="1"/>
    <col min="2338" max="2338" width="5.140625" style="44" bestFit="1" customWidth="1"/>
    <col min="2339" max="2570" width="9.140625" style="44"/>
    <col min="2571" max="2571" width="4.140625" style="44" customWidth="1"/>
    <col min="2572" max="2572" width="14.140625" style="44" bestFit="1" customWidth="1"/>
    <col min="2573" max="2573" width="32.42578125" style="44" customWidth="1"/>
    <col min="2574" max="2575" width="5.42578125" style="44" customWidth="1"/>
    <col min="2576" max="2576" width="6.140625" style="44" customWidth="1"/>
    <col min="2577" max="2579" width="5.42578125" style="44" customWidth="1"/>
    <col min="2580" max="2582" width="6.5703125" style="44" customWidth="1"/>
    <col min="2583" max="2583" width="25.140625" style="44" customWidth="1"/>
    <col min="2584" max="2584" width="10.5703125" style="44" bestFit="1" customWidth="1"/>
    <col min="2585" max="2585" width="9.140625" style="44" customWidth="1"/>
    <col min="2586" max="2586" width="10.7109375" style="44" customWidth="1"/>
    <col min="2587" max="2587" width="9.5703125" style="44" customWidth="1"/>
    <col min="2588" max="2588" width="9.85546875" style="44" customWidth="1"/>
    <col min="2589" max="2589" width="6.42578125" style="44" customWidth="1"/>
    <col min="2590" max="2590" width="7.42578125" style="44" bestFit="1" customWidth="1"/>
    <col min="2591" max="2591" width="6.42578125" style="44" customWidth="1"/>
    <col min="2592" max="2592" width="5.28515625" style="44" customWidth="1"/>
    <col min="2593" max="2593" width="7.140625" style="44" customWidth="1"/>
    <col min="2594" max="2594" width="5.140625" style="44" bestFit="1" customWidth="1"/>
    <col min="2595" max="2826" width="9.140625" style="44"/>
    <col min="2827" max="2827" width="4.140625" style="44" customWidth="1"/>
    <col min="2828" max="2828" width="14.140625" style="44" bestFit="1" customWidth="1"/>
    <col min="2829" max="2829" width="32.42578125" style="44" customWidth="1"/>
    <col min="2830" max="2831" width="5.42578125" style="44" customWidth="1"/>
    <col min="2832" max="2832" width="6.140625" style="44" customWidth="1"/>
    <col min="2833" max="2835" width="5.42578125" style="44" customWidth="1"/>
    <col min="2836" max="2838" width="6.5703125" style="44" customWidth="1"/>
    <col min="2839" max="2839" width="25.140625" style="44" customWidth="1"/>
    <col min="2840" max="2840" width="10.5703125" style="44" bestFit="1" customWidth="1"/>
    <col min="2841" max="2841" width="9.140625" style="44" customWidth="1"/>
    <col min="2842" max="2842" width="10.7109375" style="44" customWidth="1"/>
    <col min="2843" max="2843" width="9.5703125" style="44" customWidth="1"/>
    <col min="2844" max="2844" width="9.85546875" style="44" customWidth="1"/>
    <col min="2845" max="2845" width="6.42578125" style="44" customWidth="1"/>
    <col min="2846" max="2846" width="7.42578125" style="44" bestFit="1" customWidth="1"/>
    <col min="2847" max="2847" width="6.42578125" style="44" customWidth="1"/>
    <col min="2848" max="2848" width="5.28515625" style="44" customWidth="1"/>
    <col min="2849" max="2849" width="7.140625" style="44" customWidth="1"/>
    <col min="2850" max="2850" width="5.140625" style="44" bestFit="1" customWidth="1"/>
    <col min="2851" max="3082" width="9.140625" style="44"/>
    <col min="3083" max="3083" width="4.140625" style="44" customWidth="1"/>
    <col min="3084" max="3084" width="14.140625" style="44" bestFit="1" customWidth="1"/>
    <col min="3085" max="3085" width="32.42578125" style="44" customWidth="1"/>
    <col min="3086" max="3087" width="5.42578125" style="44" customWidth="1"/>
    <col min="3088" max="3088" width="6.140625" style="44" customWidth="1"/>
    <col min="3089" max="3091" width="5.42578125" style="44" customWidth="1"/>
    <col min="3092" max="3094" width="6.5703125" style="44" customWidth="1"/>
    <col min="3095" max="3095" width="25.140625" style="44" customWidth="1"/>
    <col min="3096" max="3096" width="10.5703125" style="44" bestFit="1" customWidth="1"/>
    <col min="3097" max="3097" width="9.140625" style="44" customWidth="1"/>
    <col min="3098" max="3098" width="10.7109375" style="44" customWidth="1"/>
    <col min="3099" max="3099" width="9.5703125" style="44" customWidth="1"/>
    <col min="3100" max="3100" width="9.85546875" style="44" customWidth="1"/>
    <col min="3101" max="3101" width="6.42578125" style="44" customWidth="1"/>
    <col min="3102" max="3102" width="7.42578125" style="44" bestFit="1" customWidth="1"/>
    <col min="3103" max="3103" width="6.42578125" style="44" customWidth="1"/>
    <col min="3104" max="3104" width="5.28515625" style="44" customWidth="1"/>
    <col min="3105" max="3105" width="7.140625" style="44" customWidth="1"/>
    <col min="3106" max="3106" width="5.140625" style="44" bestFit="1" customWidth="1"/>
    <col min="3107" max="3338" width="9.140625" style="44"/>
    <col min="3339" max="3339" width="4.140625" style="44" customWidth="1"/>
    <col min="3340" max="3340" width="14.140625" style="44" bestFit="1" customWidth="1"/>
    <col min="3341" max="3341" width="32.42578125" style="44" customWidth="1"/>
    <col min="3342" max="3343" width="5.42578125" style="44" customWidth="1"/>
    <col min="3344" max="3344" width="6.140625" style="44" customWidth="1"/>
    <col min="3345" max="3347" width="5.42578125" style="44" customWidth="1"/>
    <col min="3348" max="3350" width="6.5703125" style="44" customWidth="1"/>
    <col min="3351" max="3351" width="25.140625" style="44" customWidth="1"/>
    <col min="3352" max="3352" width="10.5703125" style="44" bestFit="1" customWidth="1"/>
    <col min="3353" max="3353" width="9.140625" style="44" customWidth="1"/>
    <col min="3354" max="3354" width="10.7109375" style="44" customWidth="1"/>
    <col min="3355" max="3355" width="9.5703125" style="44" customWidth="1"/>
    <col min="3356" max="3356" width="9.85546875" style="44" customWidth="1"/>
    <col min="3357" max="3357" width="6.42578125" style="44" customWidth="1"/>
    <col min="3358" max="3358" width="7.42578125" style="44" bestFit="1" customWidth="1"/>
    <col min="3359" max="3359" width="6.42578125" style="44" customWidth="1"/>
    <col min="3360" max="3360" width="5.28515625" style="44" customWidth="1"/>
    <col min="3361" max="3361" width="7.140625" style="44" customWidth="1"/>
    <col min="3362" max="3362" width="5.140625" style="44" bestFit="1" customWidth="1"/>
    <col min="3363" max="3594" width="9.140625" style="44"/>
    <col min="3595" max="3595" width="4.140625" style="44" customWidth="1"/>
    <col min="3596" max="3596" width="14.140625" style="44" bestFit="1" customWidth="1"/>
    <col min="3597" max="3597" width="32.42578125" style="44" customWidth="1"/>
    <col min="3598" max="3599" width="5.42578125" style="44" customWidth="1"/>
    <col min="3600" max="3600" width="6.140625" style="44" customWidth="1"/>
    <col min="3601" max="3603" width="5.42578125" style="44" customWidth="1"/>
    <col min="3604" max="3606" width="6.5703125" style="44" customWidth="1"/>
    <col min="3607" max="3607" width="25.140625" style="44" customWidth="1"/>
    <col min="3608" max="3608" width="10.5703125" style="44" bestFit="1" customWidth="1"/>
    <col min="3609" max="3609" width="9.140625" style="44" customWidth="1"/>
    <col min="3610" max="3610" width="10.7109375" style="44" customWidth="1"/>
    <col min="3611" max="3611" width="9.5703125" style="44" customWidth="1"/>
    <col min="3612" max="3612" width="9.85546875" style="44" customWidth="1"/>
    <col min="3613" max="3613" width="6.42578125" style="44" customWidth="1"/>
    <col min="3614" max="3614" width="7.42578125" style="44" bestFit="1" customWidth="1"/>
    <col min="3615" max="3615" width="6.42578125" style="44" customWidth="1"/>
    <col min="3616" max="3616" width="5.28515625" style="44" customWidth="1"/>
    <col min="3617" max="3617" width="7.140625" style="44" customWidth="1"/>
    <col min="3618" max="3618" width="5.140625" style="44" bestFit="1" customWidth="1"/>
    <col min="3619" max="3850" width="9.140625" style="44"/>
    <col min="3851" max="3851" width="4.140625" style="44" customWidth="1"/>
    <col min="3852" max="3852" width="14.140625" style="44" bestFit="1" customWidth="1"/>
    <col min="3853" max="3853" width="32.42578125" style="44" customWidth="1"/>
    <col min="3854" max="3855" width="5.42578125" style="44" customWidth="1"/>
    <col min="3856" max="3856" width="6.140625" style="44" customWidth="1"/>
    <col min="3857" max="3859" width="5.42578125" style="44" customWidth="1"/>
    <col min="3860" max="3862" width="6.5703125" style="44" customWidth="1"/>
    <col min="3863" max="3863" width="25.140625" style="44" customWidth="1"/>
    <col min="3864" max="3864" width="10.5703125" style="44" bestFit="1" customWidth="1"/>
    <col min="3865" max="3865" width="9.140625" style="44" customWidth="1"/>
    <col min="3866" max="3866" width="10.7109375" style="44" customWidth="1"/>
    <col min="3867" max="3867" width="9.5703125" style="44" customWidth="1"/>
    <col min="3868" max="3868" width="9.85546875" style="44" customWidth="1"/>
    <col min="3869" max="3869" width="6.42578125" style="44" customWidth="1"/>
    <col min="3870" max="3870" width="7.42578125" style="44" bestFit="1" customWidth="1"/>
    <col min="3871" max="3871" width="6.42578125" style="44" customWidth="1"/>
    <col min="3872" max="3872" width="5.28515625" style="44" customWidth="1"/>
    <col min="3873" max="3873" width="7.140625" style="44" customWidth="1"/>
    <col min="3874" max="3874" width="5.140625" style="44" bestFit="1" customWidth="1"/>
    <col min="3875" max="4106" width="9.140625" style="44"/>
    <col min="4107" max="4107" width="4.140625" style="44" customWidth="1"/>
    <col min="4108" max="4108" width="14.140625" style="44" bestFit="1" customWidth="1"/>
    <col min="4109" max="4109" width="32.42578125" style="44" customWidth="1"/>
    <col min="4110" max="4111" width="5.42578125" style="44" customWidth="1"/>
    <col min="4112" max="4112" width="6.140625" style="44" customWidth="1"/>
    <col min="4113" max="4115" width="5.42578125" style="44" customWidth="1"/>
    <col min="4116" max="4118" width="6.5703125" style="44" customWidth="1"/>
    <col min="4119" max="4119" width="25.140625" style="44" customWidth="1"/>
    <col min="4120" max="4120" width="10.5703125" style="44" bestFit="1" customWidth="1"/>
    <col min="4121" max="4121" width="9.140625" style="44" customWidth="1"/>
    <col min="4122" max="4122" width="10.7109375" style="44" customWidth="1"/>
    <col min="4123" max="4123" width="9.5703125" style="44" customWidth="1"/>
    <col min="4124" max="4124" width="9.85546875" style="44" customWidth="1"/>
    <col min="4125" max="4125" width="6.42578125" style="44" customWidth="1"/>
    <col min="4126" max="4126" width="7.42578125" style="44" bestFit="1" customWidth="1"/>
    <col min="4127" max="4127" width="6.42578125" style="44" customWidth="1"/>
    <col min="4128" max="4128" width="5.28515625" style="44" customWidth="1"/>
    <col min="4129" max="4129" width="7.140625" style="44" customWidth="1"/>
    <col min="4130" max="4130" width="5.140625" style="44" bestFit="1" customWidth="1"/>
    <col min="4131" max="4362" width="9.140625" style="44"/>
    <col min="4363" max="4363" width="4.140625" style="44" customWidth="1"/>
    <col min="4364" max="4364" width="14.140625" style="44" bestFit="1" customWidth="1"/>
    <col min="4365" max="4365" width="32.42578125" style="44" customWidth="1"/>
    <col min="4366" max="4367" width="5.42578125" style="44" customWidth="1"/>
    <col min="4368" max="4368" width="6.140625" style="44" customWidth="1"/>
    <col min="4369" max="4371" width="5.42578125" style="44" customWidth="1"/>
    <col min="4372" max="4374" width="6.5703125" style="44" customWidth="1"/>
    <col min="4375" max="4375" width="25.140625" style="44" customWidth="1"/>
    <col min="4376" max="4376" width="10.5703125" style="44" bestFit="1" customWidth="1"/>
    <col min="4377" max="4377" width="9.140625" style="44" customWidth="1"/>
    <col min="4378" max="4378" width="10.7109375" style="44" customWidth="1"/>
    <col min="4379" max="4379" width="9.5703125" style="44" customWidth="1"/>
    <col min="4380" max="4380" width="9.85546875" style="44" customWidth="1"/>
    <col min="4381" max="4381" width="6.42578125" style="44" customWidth="1"/>
    <col min="4382" max="4382" width="7.42578125" style="44" bestFit="1" customWidth="1"/>
    <col min="4383" max="4383" width="6.42578125" style="44" customWidth="1"/>
    <col min="4384" max="4384" width="5.28515625" style="44" customWidth="1"/>
    <col min="4385" max="4385" width="7.140625" style="44" customWidth="1"/>
    <col min="4386" max="4386" width="5.140625" style="44" bestFit="1" customWidth="1"/>
    <col min="4387" max="4618" width="9.140625" style="44"/>
    <col min="4619" max="4619" width="4.140625" style="44" customWidth="1"/>
    <col min="4620" max="4620" width="14.140625" style="44" bestFit="1" customWidth="1"/>
    <col min="4621" max="4621" width="32.42578125" style="44" customWidth="1"/>
    <col min="4622" max="4623" width="5.42578125" style="44" customWidth="1"/>
    <col min="4624" max="4624" width="6.140625" style="44" customWidth="1"/>
    <col min="4625" max="4627" width="5.42578125" style="44" customWidth="1"/>
    <col min="4628" max="4630" width="6.5703125" style="44" customWidth="1"/>
    <col min="4631" max="4631" width="25.140625" style="44" customWidth="1"/>
    <col min="4632" max="4632" width="10.5703125" style="44" bestFit="1" customWidth="1"/>
    <col min="4633" max="4633" width="9.140625" style="44" customWidth="1"/>
    <col min="4634" max="4634" width="10.7109375" style="44" customWidth="1"/>
    <col min="4635" max="4635" width="9.5703125" style="44" customWidth="1"/>
    <col min="4636" max="4636" width="9.85546875" style="44" customWidth="1"/>
    <col min="4637" max="4637" width="6.42578125" style="44" customWidth="1"/>
    <col min="4638" max="4638" width="7.42578125" style="44" bestFit="1" customWidth="1"/>
    <col min="4639" max="4639" width="6.42578125" style="44" customWidth="1"/>
    <col min="4640" max="4640" width="5.28515625" style="44" customWidth="1"/>
    <col min="4641" max="4641" width="7.140625" style="44" customWidth="1"/>
    <col min="4642" max="4642" width="5.140625" style="44" bestFit="1" customWidth="1"/>
    <col min="4643" max="4874" width="9.140625" style="44"/>
    <col min="4875" max="4875" width="4.140625" style="44" customWidth="1"/>
    <col min="4876" max="4876" width="14.140625" style="44" bestFit="1" customWidth="1"/>
    <col min="4877" max="4877" width="32.42578125" style="44" customWidth="1"/>
    <col min="4878" max="4879" width="5.42578125" style="44" customWidth="1"/>
    <col min="4880" max="4880" width="6.140625" style="44" customWidth="1"/>
    <col min="4881" max="4883" width="5.42578125" style="44" customWidth="1"/>
    <col min="4884" max="4886" width="6.5703125" style="44" customWidth="1"/>
    <col min="4887" max="4887" width="25.140625" style="44" customWidth="1"/>
    <col min="4888" max="4888" width="10.5703125" style="44" bestFit="1" customWidth="1"/>
    <col min="4889" max="4889" width="9.140625" style="44" customWidth="1"/>
    <col min="4890" max="4890" width="10.7109375" style="44" customWidth="1"/>
    <col min="4891" max="4891" width="9.5703125" style="44" customWidth="1"/>
    <col min="4892" max="4892" width="9.85546875" style="44" customWidth="1"/>
    <col min="4893" max="4893" width="6.42578125" style="44" customWidth="1"/>
    <col min="4894" max="4894" width="7.42578125" style="44" bestFit="1" customWidth="1"/>
    <col min="4895" max="4895" width="6.42578125" style="44" customWidth="1"/>
    <col min="4896" max="4896" width="5.28515625" style="44" customWidth="1"/>
    <col min="4897" max="4897" width="7.140625" style="44" customWidth="1"/>
    <col min="4898" max="4898" width="5.140625" style="44" bestFit="1" customWidth="1"/>
    <col min="4899" max="5130" width="9.140625" style="44"/>
    <col min="5131" max="5131" width="4.140625" style="44" customWidth="1"/>
    <col min="5132" max="5132" width="14.140625" style="44" bestFit="1" customWidth="1"/>
    <col min="5133" max="5133" width="32.42578125" style="44" customWidth="1"/>
    <col min="5134" max="5135" width="5.42578125" style="44" customWidth="1"/>
    <col min="5136" max="5136" width="6.140625" style="44" customWidth="1"/>
    <col min="5137" max="5139" width="5.42578125" style="44" customWidth="1"/>
    <col min="5140" max="5142" width="6.5703125" style="44" customWidth="1"/>
    <col min="5143" max="5143" width="25.140625" style="44" customWidth="1"/>
    <col min="5144" max="5144" width="10.5703125" style="44" bestFit="1" customWidth="1"/>
    <col min="5145" max="5145" width="9.140625" style="44" customWidth="1"/>
    <col min="5146" max="5146" width="10.7109375" style="44" customWidth="1"/>
    <col min="5147" max="5147" width="9.5703125" style="44" customWidth="1"/>
    <col min="5148" max="5148" width="9.85546875" style="44" customWidth="1"/>
    <col min="5149" max="5149" width="6.42578125" style="44" customWidth="1"/>
    <col min="5150" max="5150" width="7.42578125" style="44" bestFit="1" customWidth="1"/>
    <col min="5151" max="5151" width="6.42578125" style="44" customWidth="1"/>
    <col min="5152" max="5152" width="5.28515625" style="44" customWidth="1"/>
    <col min="5153" max="5153" width="7.140625" style="44" customWidth="1"/>
    <col min="5154" max="5154" width="5.140625" style="44" bestFit="1" customWidth="1"/>
    <col min="5155" max="5386" width="9.140625" style="44"/>
    <col min="5387" max="5387" width="4.140625" style="44" customWidth="1"/>
    <col min="5388" max="5388" width="14.140625" style="44" bestFit="1" customWidth="1"/>
    <col min="5389" max="5389" width="32.42578125" style="44" customWidth="1"/>
    <col min="5390" max="5391" width="5.42578125" style="44" customWidth="1"/>
    <col min="5392" max="5392" width="6.140625" style="44" customWidth="1"/>
    <col min="5393" max="5395" width="5.42578125" style="44" customWidth="1"/>
    <col min="5396" max="5398" width="6.5703125" style="44" customWidth="1"/>
    <col min="5399" max="5399" width="25.140625" style="44" customWidth="1"/>
    <col min="5400" max="5400" width="10.5703125" style="44" bestFit="1" customWidth="1"/>
    <col min="5401" max="5401" width="9.140625" style="44" customWidth="1"/>
    <col min="5402" max="5402" width="10.7109375" style="44" customWidth="1"/>
    <col min="5403" max="5403" width="9.5703125" style="44" customWidth="1"/>
    <col min="5404" max="5404" width="9.85546875" style="44" customWidth="1"/>
    <col min="5405" max="5405" width="6.42578125" style="44" customWidth="1"/>
    <col min="5406" max="5406" width="7.42578125" style="44" bestFit="1" customWidth="1"/>
    <col min="5407" max="5407" width="6.42578125" style="44" customWidth="1"/>
    <col min="5408" max="5408" width="5.28515625" style="44" customWidth="1"/>
    <col min="5409" max="5409" width="7.140625" style="44" customWidth="1"/>
    <col min="5410" max="5410" width="5.140625" style="44" bestFit="1" customWidth="1"/>
    <col min="5411" max="5642" width="9.140625" style="44"/>
    <col min="5643" max="5643" width="4.140625" style="44" customWidth="1"/>
    <col min="5644" max="5644" width="14.140625" style="44" bestFit="1" customWidth="1"/>
    <col min="5645" max="5645" width="32.42578125" style="44" customWidth="1"/>
    <col min="5646" max="5647" width="5.42578125" style="44" customWidth="1"/>
    <col min="5648" max="5648" width="6.140625" style="44" customWidth="1"/>
    <col min="5649" max="5651" width="5.42578125" style="44" customWidth="1"/>
    <col min="5652" max="5654" width="6.5703125" style="44" customWidth="1"/>
    <col min="5655" max="5655" width="25.140625" style="44" customWidth="1"/>
    <col min="5656" max="5656" width="10.5703125" style="44" bestFit="1" customWidth="1"/>
    <col min="5657" max="5657" width="9.140625" style="44" customWidth="1"/>
    <col min="5658" max="5658" width="10.7109375" style="44" customWidth="1"/>
    <col min="5659" max="5659" width="9.5703125" style="44" customWidth="1"/>
    <col min="5660" max="5660" width="9.85546875" style="44" customWidth="1"/>
    <col min="5661" max="5661" width="6.42578125" style="44" customWidth="1"/>
    <col min="5662" max="5662" width="7.42578125" style="44" bestFit="1" customWidth="1"/>
    <col min="5663" max="5663" width="6.42578125" style="44" customWidth="1"/>
    <col min="5664" max="5664" width="5.28515625" style="44" customWidth="1"/>
    <col min="5665" max="5665" width="7.140625" style="44" customWidth="1"/>
    <col min="5666" max="5666" width="5.140625" style="44" bestFit="1" customWidth="1"/>
    <col min="5667" max="5898" width="9.140625" style="44"/>
    <col min="5899" max="5899" width="4.140625" style="44" customWidth="1"/>
    <col min="5900" max="5900" width="14.140625" style="44" bestFit="1" customWidth="1"/>
    <col min="5901" max="5901" width="32.42578125" style="44" customWidth="1"/>
    <col min="5902" max="5903" width="5.42578125" style="44" customWidth="1"/>
    <col min="5904" max="5904" width="6.140625" style="44" customWidth="1"/>
    <col min="5905" max="5907" width="5.42578125" style="44" customWidth="1"/>
    <col min="5908" max="5910" width="6.5703125" style="44" customWidth="1"/>
    <col min="5911" max="5911" width="25.140625" style="44" customWidth="1"/>
    <col min="5912" max="5912" width="10.5703125" style="44" bestFit="1" customWidth="1"/>
    <col min="5913" max="5913" width="9.140625" style="44" customWidth="1"/>
    <col min="5914" max="5914" width="10.7109375" style="44" customWidth="1"/>
    <col min="5915" max="5915" width="9.5703125" style="44" customWidth="1"/>
    <col min="5916" max="5916" width="9.85546875" style="44" customWidth="1"/>
    <col min="5917" max="5917" width="6.42578125" style="44" customWidth="1"/>
    <col min="5918" max="5918" width="7.42578125" style="44" bestFit="1" customWidth="1"/>
    <col min="5919" max="5919" width="6.42578125" style="44" customWidth="1"/>
    <col min="5920" max="5920" width="5.28515625" style="44" customWidth="1"/>
    <col min="5921" max="5921" width="7.140625" style="44" customWidth="1"/>
    <col min="5922" max="5922" width="5.140625" style="44" bestFit="1" customWidth="1"/>
    <col min="5923" max="6154" width="9.140625" style="44"/>
    <col min="6155" max="6155" width="4.140625" style="44" customWidth="1"/>
    <col min="6156" max="6156" width="14.140625" style="44" bestFit="1" customWidth="1"/>
    <col min="6157" max="6157" width="32.42578125" style="44" customWidth="1"/>
    <col min="6158" max="6159" width="5.42578125" style="44" customWidth="1"/>
    <col min="6160" max="6160" width="6.140625" style="44" customWidth="1"/>
    <col min="6161" max="6163" width="5.42578125" style="44" customWidth="1"/>
    <col min="6164" max="6166" width="6.5703125" style="44" customWidth="1"/>
    <col min="6167" max="6167" width="25.140625" style="44" customWidth="1"/>
    <col min="6168" max="6168" width="10.5703125" style="44" bestFit="1" customWidth="1"/>
    <col min="6169" max="6169" width="9.140625" style="44" customWidth="1"/>
    <col min="6170" max="6170" width="10.7109375" style="44" customWidth="1"/>
    <col min="6171" max="6171" width="9.5703125" style="44" customWidth="1"/>
    <col min="6172" max="6172" width="9.85546875" style="44" customWidth="1"/>
    <col min="6173" max="6173" width="6.42578125" style="44" customWidth="1"/>
    <col min="6174" max="6174" width="7.42578125" style="44" bestFit="1" customWidth="1"/>
    <col min="6175" max="6175" width="6.42578125" style="44" customWidth="1"/>
    <col min="6176" max="6176" width="5.28515625" style="44" customWidth="1"/>
    <col min="6177" max="6177" width="7.140625" style="44" customWidth="1"/>
    <col min="6178" max="6178" width="5.140625" style="44" bestFit="1" customWidth="1"/>
    <col min="6179" max="6410" width="9.140625" style="44"/>
    <col min="6411" max="6411" width="4.140625" style="44" customWidth="1"/>
    <col min="6412" max="6412" width="14.140625" style="44" bestFit="1" customWidth="1"/>
    <col min="6413" max="6413" width="32.42578125" style="44" customWidth="1"/>
    <col min="6414" max="6415" width="5.42578125" style="44" customWidth="1"/>
    <col min="6416" max="6416" width="6.140625" style="44" customWidth="1"/>
    <col min="6417" max="6419" width="5.42578125" style="44" customWidth="1"/>
    <col min="6420" max="6422" width="6.5703125" style="44" customWidth="1"/>
    <col min="6423" max="6423" width="25.140625" style="44" customWidth="1"/>
    <col min="6424" max="6424" width="10.5703125" style="44" bestFit="1" customWidth="1"/>
    <col min="6425" max="6425" width="9.140625" style="44" customWidth="1"/>
    <col min="6426" max="6426" width="10.7109375" style="44" customWidth="1"/>
    <col min="6427" max="6427" width="9.5703125" style="44" customWidth="1"/>
    <col min="6428" max="6428" width="9.85546875" style="44" customWidth="1"/>
    <col min="6429" max="6429" width="6.42578125" style="44" customWidth="1"/>
    <col min="6430" max="6430" width="7.42578125" style="44" bestFit="1" customWidth="1"/>
    <col min="6431" max="6431" width="6.42578125" style="44" customWidth="1"/>
    <col min="6432" max="6432" width="5.28515625" style="44" customWidth="1"/>
    <col min="6433" max="6433" width="7.140625" style="44" customWidth="1"/>
    <col min="6434" max="6434" width="5.140625" style="44" bestFit="1" customWidth="1"/>
    <col min="6435" max="6666" width="9.140625" style="44"/>
    <col min="6667" max="6667" width="4.140625" style="44" customWidth="1"/>
    <col min="6668" max="6668" width="14.140625" style="44" bestFit="1" customWidth="1"/>
    <col min="6669" max="6669" width="32.42578125" style="44" customWidth="1"/>
    <col min="6670" max="6671" width="5.42578125" style="44" customWidth="1"/>
    <col min="6672" max="6672" width="6.140625" style="44" customWidth="1"/>
    <col min="6673" max="6675" width="5.42578125" style="44" customWidth="1"/>
    <col min="6676" max="6678" width="6.5703125" style="44" customWidth="1"/>
    <col min="6679" max="6679" width="25.140625" style="44" customWidth="1"/>
    <col min="6680" max="6680" width="10.5703125" style="44" bestFit="1" customWidth="1"/>
    <col min="6681" max="6681" width="9.140625" style="44" customWidth="1"/>
    <col min="6682" max="6682" width="10.7109375" style="44" customWidth="1"/>
    <col min="6683" max="6683" width="9.5703125" style="44" customWidth="1"/>
    <col min="6684" max="6684" width="9.85546875" style="44" customWidth="1"/>
    <col min="6685" max="6685" width="6.42578125" style="44" customWidth="1"/>
    <col min="6686" max="6686" width="7.42578125" style="44" bestFit="1" customWidth="1"/>
    <col min="6687" max="6687" width="6.42578125" style="44" customWidth="1"/>
    <col min="6688" max="6688" width="5.28515625" style="44" customWidth="1"/>
    <col min="6689" max="6689" width="7.140625" style="44" customWidth="1"/>
    <col min="6690" max="6690" width="5.140625" style="44" bestFit="1" customWidth="1"/>
    <col min="6691" max="6922" width="9.140625" style="44"/>
    <col min="6923" max="6923" width="4.140625" style="44" customWidth="1"/>
    <col min="6924" max="6924" width="14.140625" style="44" bestFit="1" customWidth="1"/>
    <col min="6925" max="6925" width="32.42578125" style="44" customWidth="1"/>
    <col min="6926" max="6927" width="5.42578125" style="44" customWidth="1"/>
    <col min="6928" max="6928" width="6.140625" style="44" customWidth="1"/>
    <col min="6929" max="6931" width="5.42578125" style="44" customWidth="1"/>
    <col min="6932" max="6934" width="6.5703125" style="44" customWidth="1"/>
    <col min="6935" max="6935" width="25.140625" style="44" customWidth="1"/>
    <col min="6936" max="6936" width="10.5703125" style="44" bestFit="1" customWidth="1"/>
    <col min="6937" max="6937" width="9.140625" style="44" customWidth="1"/>
    <col min="6938" max="6938" width="10.7109375" style="44" customWidth="1"/>
    <col min="6939" max="6939" width="9.5703125" style="44" customWidth="1"/>
    <col min="6940" max="6940" width="9.85546875" style="44" customWidth="1"/>
    <col min="6941" max="6941" width="6.42578125" style="44" customWidth="1"/>
    <col min="6942" max="6942" width="7.42578125" style="44" bestFit="1" customWidth="1"/>
    <col min="6943" max="6943" width="6.42578125" style="44" customWidth="1"/>
    <col min="6944" max="6944" width="5.28515625" style="44" customWidth="1"/>
    <col min="6945" max="6945" width="7.140625" style="44" customWidth="1"/>
    <col min="6946" max="6946" width="5.140625" style="44" bestFit="1" customWidth="1"/>
    <col min="6947" max="7178" width="9.140625" style="44"/>
    <col min="7179" max="7179" width="4.140625" style="44" customWidth="1"/>
    <col min="7180" max="7180" width="14.140625" style="44" bestFit="1" customWidth="1"/>
    <col min="7181" max="7181" width="32.42578125" style="44" customWidth="1"/>
    <col min="7182" max="7183" width="5.42578125" style="44" customWidth="1"/>
    <col min="7184" max="7184" width="6.140625" style="44" customWidth="1"/>
    <col min="7185" max="7187" width="5.42578125" style="44" customWidth="1"/>
    <col min="7188" max="7190" width="6.5703125" style="44" customWidth="1"/>
    <col min="7191" max="7191" width="25.140625" style="44" customWidth="1"/>
    <col min="7192" max="7192" width="10.5703125" style="44" bestFit="1" customWidth="1"/>
    <col min="7193" max="7193" width="9.140625" style="44" customWidth="1"/>
    <col min="7194" max="7194" width="10.7109375" style="44" customWidth="1"/>
    <col min="7195" max="7195" width="9.5703125" style="44" customWidth="1"/>
    <col min="7196" max="7196" width="9.85546875" style="44" customWidth="1"/>
    <col min="7197" max="7197" width="6.42578125" style="44" customWidth="1"/>
    <col min="7198" max="7198" width="7.42578125" style="44" bestFit="1" customWidth="1"/>
    <col min="7199" max="7199" width="6.42578125" style="44" customWidth="1"/>
    <col min="7200" max="7200" width="5.28515625" style="44" customWidth="1"/>
    <col min="7201" max="7201" width="7.140625" style="44" customWidth="1"/>
    <col min="7202" max="7202" width="5.140625" style="44" bestFit="1" customWidth="1"/>
    <col min="7203" max="7434" width="9.140625" style="44"/>
    <col min="7435" max="7435" width="4.140625" style="44" customWidth="1"/>
    <col min="7436" max="7436" width="14.140625" style="44" bestFit="1" customWidth="1"/>
    <col min="7437" max="7437" width="32.42578125" style="44" customWidth="1"/>
    <col min="7438" max="7439" width="5.42578125" style="44" customWidth="1"/>
    <col min="7440" max="7440" width="6.140625" style="44" customWidth="1"/>
    <col min="7441" max="7443" width="5.42578125" style="44" customWidth="1"/>
    <col min="7444" max="7446" width="6.5703125" style="44" customWidth="1"/>
    <col min="7447" max="7447" width="25.140625" style="44" customWidth="1"/>
    <col min="7448" max="7448" width="10.5703125" style="44" bestFit="1" customWidth="1"/>
    <col min="7449" max="7449" width="9.140625" style="44" customWidth="1"/>
    <col min="7450" max="7450" width="10.7109375" style="44" customWidth="1"/>
    <col min="7451" max="7451" width="9.5703125" style="44" customWidth="1"/>
    <col min="7452" max="7452" width="9.85546875" style="44" customWidth="1"/>
    <col min="7453" max="7453" width="6.42578125" style="44" customWidth="1"/>
    <col min="7454" max="7454" width="7.42578125" style="44" bestFit="1" customWidth="1"/>
    <col min="7455" max="7455" width="6.42578125" style="44" customWidth="1"/>
    <col min="7456" max="7456" width="5.28515625" style="44" customWidth="1"/>
    <col min="7457" max="7457" width="7.140625" style="44" customWidth="1"/>
    <col min="7458" max="7458" width="5.140625" style="44" bestFit="1" customWidth="1"/>
    <col min="7459" max="7690" width="9.140625" style="44"/>
    <col min="7691" max="7691" width="4.140625" style="44" customWidth="1"/>
    <col min="7692" max="7692" width="14.140625" style="44" bestFit="1" customWidth="1"/>
    <col min="7693" max="7693" width="32.42578125" style="44" customWidth="1"/>
    <col min="7694" max="7695" width="5.42578125" style="44" customWidth="1"/>
    <col min="7696" max="7696" width="6.140625" style="44" customWidth="1"/>
    <col min="7697" max="7699" width="5.42578125" style="44" customWidth="1"/>
    <col min="7700" max="7702" width="6.5703125" style="44" customWidth="1"/>
    <col min="7703" max="7703" width="25.140625" style="44" customWidth="1"/>
    <col min="7704" max="7704" width="10.5703125" style="44" bestFit="1" customWidth="1"/>
    <col min="7705" max="7705" width="9.140625" style="44" customWidth="1"/>
    <col min="7706" max="7706" width="10.7109375" style="44" customWidth="1"/>
    <col min="7707" max="7707" width="9.5703125" style="44" customWidth="1"/>
    <col min="7708" max="7708" width="9.85546875" style="44" customWidth="1"/>
    <col min="7709" max="7709" width="6.42578125" style="44" customWidth="1"/>
    <col min="7710" max="7710" width="7.42578125" style="44" bestFit="1" customWidth="1"/>
    <col min="7711" max="7711" width="6.42578125" style="44" customWidth="1"/>
    <col min="7712" max="7712" width="5.28515625" style="44" customWidth="1"/>
    <col min="7713" max="7713" width="7.140625" style="44" customWidth="1"/>
    <col min="7714" max="7714" width="5.140625" style="44" bestFit="1" customWidth="1"/>
    <col min="7715" max="7946" width="9.140625" style="44"/>
    <col min="7947" max="7947" width="4.140625" style="44" customWidth="1"/>
    <col min="7948" max="7948" width="14.140625" style="44" bestFit="1" customWidth="1"/>
    <col min="7949" max="7949" width="32.42578125" style="44" customWidth="1"/>
    <col min="7950" max="7951" width="5.42578125" style="44" customWidth="1"/>
    <col min="7952" max="7952" width="6.140625" style="44" customWidth="1"/>
    <col min="7953" max="7955" width="5.42578125" style="44" customWidth="1"/>
    <col min="7956" max="7958" width="6.5703125" style="44" customWidth="1"/>
    <col min="7959" max="7959" width="25.140625" style="44" customWidth="1"/>
    <col min="7960" max="7960" width="10.5703125" style="44" bestFit="1" customWidth="1"/>
    <col min="7961" max="7961" width="9.140625" style="44" customWidth="1"/>
    <col min="7962" max="7962" width="10.7109375" style="44" customWidth="1"/>
    <col min="7963" max="7963" width="9.5703125" style="44" customWidth="1"/>
    <col min="7964" max="7964" width="9.85546875" style="44" customWidth="1"/>
    <col min="7965" max="7965" width="6.42578125" style="44" customWidth="1"/>
    <col min="7966" max="7966" width="7.42578125" style="44" bestFit="1" customWidth="1"/>
    <col min="7967" max="7967" width="6.42578125" style="44" customWidth="1"/>
    <col min="7968" max="7968" width="5.28515625" style="44" customWidth="1"/>
    <col min="7969" max="7969" width="7.140625" style="44" customWidth="1"/>
    <col min="7970" max="7970" width="5.140625" style="44" bestFit="1" customWidth="1"/>
    <col min="7971" max="8202" width="9.140625" style="44"/>
    <col min="8203" max="8203" width="4.140625" style="44" customWidth="1"/>
    <col min="8204" max="8204" width="14.140625" style="44" bestFit="1" customWidth="1"/>
    <col min="8205" max="8205" width="32.42578125" style="44" customWidth="1"/>
    <col min="8206" max="8207" width="5.42578125" style="44" customWidth="1"/>
    <col min="8208" max="8208" width="6.140625" style="44" customWidth="1"/>
    <col min="8209" max="8211" width="5.42578125" style="44" customWidth="1"/>
    <col min="8212" max="8214" width="6.5703125" style="44" customWidth="1"/>
    <col min="8215" max="8215" width="25.140625" style="44" customWidth="1"/>
    <col min="8216" max="8216" width="10.5703125" style="44" bestFit="1" customWidth="1"/>
    <col min="8217" max="8217" width="9.140625" style="44" customWidth="1"/>
    <col min="8218" max="8218" width="10.7109375" style="44" customWidth="1"/>
    <col min="8219" max="8219" width="9.5703125" style="44" customWidth="1"/>
    <col min="8220" max="8220" width="9.85546875" style="44" customWidth="1"/>
    <col min="8221" max="8221" width="6.42578125" style="44" customWidth="1"/>
    <col min="8222" max="8222" width="7.42578125" style="44" bestFit="1" customWidth="1"/>
    <col min="8223" max="8223" width="6.42578125" style="44" customWidth="1"/>
    <col min="8224" max="8224" width="5.28515625" style="44" customWidth="1"/>
    <col min="8225" max="8225" width="7.140625" style="44" customWidth="1"/>
    <col min="8226" max="8226" width="5.140625" style="44" bestFit="1" customWidth="1"/>
    <col min="8227" max="8458" width="9.140625" style="44"/>
    <col min="8459" max="8459" width="4.140625" style="44" customWidth="1"/>
    <col min="8460" max="8460" width="14.140625" style="44" bestFit="1" customWidth="1"/>
    <col min="8461" max="8461" width="32.42578125" style="44" customWidth="1"/>
    <col min="8462" max="8463" width="5.42578125" style="44" customWidth="1"/>
    <col min="8464" max="8464" width="6.140625" style="44" customWidth="1"/>
    <col min="8465" max="8467" width="5.42578125" style="44" customWidth="1"/>
    <col min="8468" max="8470" width="6.5703125" style="44" customWidth="1"/>
    <col min="8471" max="8471" width="25.140625" style="44" customWidth="1"/>
    <col min="8472" max="8472" width="10.5703125" style="44" bestFit="1" customWidth="1"/>
    <col min="8473" max="8473" width="9.140625" style="44" customWidth="1"/>
    <col min="8474" max="8474" width="10.7109375" style="44" customWidth="1"/>
    <col min="8475" max="8475" width="9.5703125" style="44" customWidth="1"/>
    <col min="8476" max="8476" width="9.85546875" style="44" customWidth="1"/>
    <col min="8477" max="8477" width="6.42578125" style="44" customWidth="1"/>
    <col min="8478" max="8478" width="7.42578125" style="44" bestFit="1" customWidth="1"/>
    <col min="8479" max="8479" width="6.42578125" style="44" customWidth="1"/>
    <col min="8480" max="8480" width="5.28515625" style="44" customWidth="1"/>
    <col min="8481" max="8481" width="7.140625" style="44" customWidth="1"/>
    <col min="8482" max="8482" width="5.140625" style="44" bestFit="1" customWidth="1"/>
    <col min="8483" max="8714" width="9.140625" style="44"/>
    <col min="8715" max="8715" width="4.140625" style="44" customWidth="1"/>
    <col min="8716" max="8716" width="14.140625" style="44" bestFit="1" customWidth="1"/>
    <col min="8717" max="8717" width="32.42578125" style="44" customWidth="1"/>
    <col min="8718" max="8719" width="5.42578125" style="44" customWidth="1"/>
    <col min="8720" max="8720" width="6.140625" style="44" customWidth="1"/>
    <col min="8721" max="8723" width="5.42578125" style="44" customWidth="1"/>
    <col min="8724" max="8726" width="6.5703125" style="44" customWidth="1"/>
    <col min="8727" max="8727" width="25.140625" style="44" customWidth="1"/>
    <col min="8728" max="8728" width="10.5703125" style="44" bestFit="1" customWidth="1"/>
    <col min="8729" max="8729" width="9.140625" style="44" customWidth="1"/>
    <col min="8730" max="8730" width="10.7109375" style="44" customWidth="1"/>
    <col min="8731" max="8731" width="9.5703125" style="44" customWidth="1"/>
    <col min="8732" max="8732" width="9.85546875" style="44" customWidth="1"/>
    <col min="8733" max="8733" width="6.42578125" style="44" customWidth="1"/>
    <col min="8734" max="8734" width="7.42578125" style="44" bestFit="1" customWidth="1"/>
    <col min="8735" max="8735" width="6.42578125" style="44" customWidth="1"/>
    <col min="8736" max="8736" width="5.28515625" style="44" customWidth="1"/>
    <col min="8737" max="8737" width="7.140625" style="44" customWidth="1"/>
    <col min="8738" max="8738" width="5.140625" style="44" bestFit="1" customWidth="1"/>
    <col min="8739" max="8970" width="9.140625" style="44"/>
    <col min="8971" max="8971" width="4.140625" style="44" customWidth="1"/>
    <col min="8972" max="8972" width="14.140625" style="44" bestFit="1" customWidth="1"/>
    <col min="8973" max="8973" width="32.42578125" style="44" customWidth="1"/>
    <col min="8974" max="8975" width="5.42578125" style="44" customWidth="1"/>
    <col min="8976" max="8976" width="6.140625" style="44" customWidth="1"/>
    <col min="8977" max="8979" width="5.42578125" style="44" customWidth="1"/>
    <col min="8980" max="8982" width="6.5703125" style="44" customWidth="1"/>
    <col min="8983" max="8983" width="25.140625" style="44" customWidth="1"/>
    <col min="8984" max="8984" width="10.5703125" style="44" bestFit="1" customWidth="1"/>
    <col min="8985" max="8985" width="9.140625" style="44" customWidth="1"/>
    <col min="8986" max="8986" width="10.7109375" style="44" customWidth="1"/>
    <col min="8987" max="8987" width="9.5703125" style="44" customWidth="1"/>
    <col min="8988" max="8988" width="9.85546875" style="44" customWidth="1"/>
    <col min="8989" max="8989" width="6.42578125" style="44" customWidth="1"/>
    <col min="8990" max="8990" width="7.42578125" style="44" bestFit="1" customWidth="1"/>
    <col min="8991" max="8991" width="6.42578125" style="44" customWidth="1"/>
    <col min="8992" max="8992" width="5.28515625" style="44" customWidth="1"/>
    <col min="8993" max="8993" width="7.140625" style="44" customWidth="1"/>
    <col min="8994" max="8994" width="5.140625" style="44" bestFit="1" customWidth="1"/>
    <col min="8995" max="9226" width="9.140625" style="44"/>
    <col min="9227" max="9227" width="4.140625" style="44" customWidth="1"/>
    <col min="9228" max="9228" width="14.140625" style="44" bestFit="1" customWidth="1"/>
    <col min="9229" max="9229" width="32.42578125" style="44" customWidth="1"/>
    <col min="9230" max="9231" width="5.42578125" style="44" customWidth="1"/>
    <col min="9232" max="9232" width="6.140625" style="44" customWidth="1"/>
    <col min="9233" max="9235" width="5.42578125" style="44" customWidth="1"/>
    <col min="9236" max="9238" width="6.5703125" style="44" customWidth="1"/>
    <col min="9239" max="9239" width="25.140625" style="44" customWidth="1"/>
    <col min="9240" max="9240" width="10.5703125" style="44" bestFit="1" customWidth="1"/>
    <col min="9241" max="9241" width="9.140625" style="44" customWidth="1"/>
    <col min="9242" max="9242" width="10.7109375" style="44" customWidth="1"/>
    <col min="9243" max="9243" width="9.5703125" style="44" customWidth="1"/>
    <col min="9244" max="9244" width="9.85546875" style="44" customWidth="1"/>
    <col min="9245" max="9245" width="6.42578125" style="44" customWidth="1"/>
    <col min="9246" max="9246" width="7.42578125" style="44" bestFit="1" customWidth="1"/>
    <col min="9247" max="9247" width="6.42578125" style="44" customWidth="1"/>
    <col min="9248" max="9248" width="5.28515625" style="44" customWidth="1"/>
    <col min="9249" max="9249" width="7.140625" style="44" customWidth="1"/>
    <col min="9250" max="9250" width="5.140625" style="44" bestFit="1" customWidth="1"/>
    <col min="9251" max="9482" width="9.140625" style="44"/>
    <col min="9483" max="9483" width="4.140625" style="44" customWidth="1"/>
    <col min="9484" max="9484" width="14.140625" style="44" bestFit="1" customWidth="1"/>
    <col min="9485" max="9485" width="32.42578125" style="44" customWidth="1"/>
    <col min="9486" max="9487" width="5.42578125" style="44" customWidth="1"/>
    <col min="9488" max="9488" width="6.140625" style="44" customWidth="1"/>
    <col min="9489" max="9491" width="5.42578125" style="44" customWidth="1"/>
    <col min="9492" max="9494" width="6.5703125" style="44" customWidth="1"/>
    <col min="9495" max="9495" width="25.140625" style="44" customWidth="1"/>
    <col min="9496" max="9496" width="10.5703125" style="44" bestFit="1" customWidth="1"/>
    <col min="9497" max="9497" width="9.140625" style="44" customWidth="1"/>
    <col min="9498" max="9498" width="10.7109375" style="44" customWidth="1"/>
    <col min="9499" max="9499" width="9.5703125" style="44" customWidth="1"/>
    <col min="9500" max="9500" width="9.85546875" style="44" customWidth="1"/>
    <col min="9501" max="9501" width="6.42578125" style="44" customWidth="1"/>
    <col min="9502" max="9502" width="7.42578125" style="44" bestFit="1" customWidth="1"/>
    <col min="9503" max="9503" width="6.42578125" style="44" customWidth="1"/>
    <col min="9504" max="9504" width="5.28515625" style="44" customWidth="1"/>
    <col min="9505" max="9505" width="7.140625" style="44" customWidth="1"/>
    <col min="9506" max="9506" width="5.140625" style="44" bestFit="1" customWidth="1"/>
    <col min="9507" max="9738" width="9.140625" style="44"/>
    <col min="9739" max="9739" width="4.140625" style="44" customWidth="1"/>
    <col min="9740" max="9740" width="14.140625" style="44" bestFit="1" customWidth="1"/>
    <col min="9741" max="9741" width="32.42578125" style="44" customWidth="1"/>
    <col min="9742" max="9743" width="5.42578125" style="44" customWidth="1"/>
    <col min="9744" max="9744" width="6.140625" style="44" customWidth="1"/>
    <col min="9745" max="9747" width="5.42578125" style="44" customWidth="1"/>
    <col min="9748" max="9750" width="6.5703125" style="44" customWidth="1"/>
    <col min="9751" max="9751" width="25.140625" style="44" customWidth="1"/>
    <col min="9752" max="9752" width="10.5703125" style="44" bestFit="1" customWidth="1"/>
    <col min="9753" max="9753" width="9.140625" style="44" customWidth="1"/>
    <col min="9754" max="9754" width="10.7109375" style="44" customWidth="1"/>
    <col min="9755" max="9755" width="9.5703125" style="44" customWidth="1"/>
    <col min="9756" max="9756" width="9.85546875" style="44" customWidth="1"/>
    <col min="9757" max="9757" width="6.42578125" style="44" customWidth="1"/>
    <col min="9758" max="9758" width="7.42578125" style="44" bestFit="1" customWidth="1"/>
    <col min="9759" max="9759" width="6.42578125" style="44" customWidth="1"/>
    <col min="9760" max="9760" width="5.28515625" style="44" customWidth="1"/>
    <col min="9761" max="9761" width="7.140625" style="44" customWidth="1"/>
    <col min="9762" max="9762" width="5.140625" style="44" bestFit="1" customWidth="1"/>
    <col min="9763" max="9994" width="9.140625" style="44"/>
    <col min="9995" max="9995" width="4.140625" style="44" customWidth="1"/>
    <col min="9996" max="9996" width="14.140625" style="44" bestFit="1" customWidth="1"/>
    <col min="9997" max="9997" width="32.42578125" style="44" customWidth="1"/>
    <col min="9998" max="9999" width="5.42578125" style="44" customWidth="1"/>
    <col min="10000" max="10000" width="6.140625" style="44" customWidth="1"/>
    <col min="10001" max="10003" width="5.42578125" style="44" customWidth="1"/>
    <col min="10004" max="10006" width="6.5703125" style="44" customWidth="1"/>
    <col min="10007" max="10007" width="25.140625" style="44" customWidth="1"/>
    <col min="10008" max="10008" width="10.5703125" style="44" bestFit="1" customWidth="1"/>
    <col min="10009" max="10009" width="9.140625" style="44" customWidth="1"/>
    <col min="10010" max="10010" width="10.7109375" style="44" customWidth="1"/>
    <col min="10011" max="10011" width="9.5703125" style="44" customWidth="1"/>
    <col min="10012" max="10012" width="9.85546875" style="44" customWidth="1"/>
    <col min="10013" max="10013" width="6.42578125" style="44" customWidth="1"/>
    <col min="10014" max="10014" width="7.42578125" style="44" bestFit="1" customWidth="1"/>
    <col min="10015" max="10015" width="6.42578125" style="44" customWidth="1"/>
    <col min="10016" max="10016" width="5.28515625" style="44" customWidth="1"/>
    <col min="10017" max="10017" width="7.140625" style="44" customWidth="1"/>
    <col min="10018" max="10018" width="5.140625" style="44" bestFit="1" customWidth="1"/>
    <col min="10019" max="10250" width="9.140625" style="44"/>
    <col min="10251" max="10251" width="4.140625" style="44" customWidth="1"/>
    <col min="10252" max="10252" width="14.140625" style="44" bestFit="1" customWidth="1"/>
    <col min="10253" max="10253" width="32.42578125" style="44" customWidth="1"/>
    <col min="10254" max="10255" width="5.42578125" style="44" customWidth="1"/>
    <col min="10256" max="10256" width="6.140625" style="44" customWidth="1"/>
    <col min="10257" max="10259" width="5.42578125" style="44" customWidth="1"/>
    <col min="10260" max="10262" width="6.5703125" style="44" customWidth="1"/>
    <col min="10263" max="10263" width="25.140625" style="44" customWidth="1"/>
    <col min="10264" max="10264" width="10.5703125" style="44" bestFit="1" customWidth="1"/>
    <col min="10265" max="10265" width="9.140625" style="44" customWidth="1"/>
    <col min="10266" max="10266" width="10.7109375" style="44" customWidth="1"/>
    <col min="10267" max="10267" width="9.5703125" style="44" customWidth="1"/>
    <col min="10268" max="10268" width="9.85546875" style="44" customWidth="1"/>
    <col min="10269" max="10269" width="6.42578125" style="44" customWidth="1"/>
    <col min="10270" max="10270" width="7.42578125" style="44" bestFit="1" customWidth="1"/>
    <col min="10271" max="10271" width="6.42578125" style="44" customWidth="1"/>
    <col min="10272" max="10272" width="5.28515625" style="44" customWidth="1"/>
    <col min="10273" max="10273" width="7.140625" style="44" customWidth="1"/>
    <col min="10274" max="10274" width="5.140625" style="44" bestFit="1" customWidth="1"/>
    <col min="10275" max="10506" width="9.140625" style="44"/>
    <col min="10507" max="10507" width="4.140625" style="44" customWidth="1"/>
    <col min="10508" max="10508" width="14.140625" style="44" bestFit="1" customWidth="1"/>
    <col min="10509" max="10509" width="32.42578125" style="44" customWidth="1"/>
    <col min="10510" max="10511" width="5.42578125" style="44" customWidth="1"/>
    <col min="10512" max="10512" width="6.140625" style="44" customWidth="1"/>
    <col min="10513" max="10515" width="5.42578125" style="44" customWidth="1"/>
    <col min="10516" max="10518" width="6.5703125" style="44" customWidth="1"/>
    <col min="10519" max="10519" width="25.140625" style="44" customWidth="1"/>
    <col min="10520" max="10520" width="10.5703125" style="44" bestFit="1" customWidth="1"/>
    <col min="10521" max="10521" width="9.140625" style="44" customWidth="1"/>
    <col min="10522" max="10522" width="10.7109375" style="44" customWidth="1"/>
    <col min="10523" max="10523" width="9.5703125" style="44" customWidth="1"/>
    <col min="10524" max="10524" width="9.85546875" style="44" customWidth="1"/>
    <col min="10525" max="10525" width="6.42578125" style="44" customWidth="1"/>
    <col min="10526" max="10526" width="7.42578125" style="44" bestFit="1" customWidth="1"/>
    <col min="10527" max="10527" width="6.42578125" style="44" customWidth="1"/>
    <col min="10528" max="10528" width="5.28515625" style="44" customWidth="1"/>
    <col min="10529" max="10529" width="7.140625" style="44" customWidth="1"/>
    <col min="10530" max="10530" width="5.140625" style="44" bestFit="1" customWidth="1"/>
    <col min="10531" max="10762" width="9.140625" style="44"/>
    <col min="10763" max="10763" width="4.140625" style="44" customWidth="1"/>
    <col min="10764" max="10764" width="14.140625" style="44" bestFit="1" customWidth="1"/>
    <col min="10765" max="10765" width="32.42578125" style="44" customWidth="1"/>
    <col min="10766" max="10767" width="5.42578125" style="44" customWidth="1"/>
    <col min="10768" max="10768" width="6.140625" style="44" customWidth="1"/>
    <col min="10769" max="10771" width="5.42578125" style="44" customWidth="1"/>
    <col min="10772" max="10774" width="6.5703125" style="44" customWidth="1"/>
    <col min="10775" max="10775" width="25.140625" style="44" customWidth="1"/>
    <col min="10776" max="10776" width="10.5703125" style="44" bestFit="1" customWidth="1"/>
    <col min="10777" max="10777" width="9.140625" style="44" customWidth="1"/>
    <col min="10778" max="10778" width="10.7109375" style="44" customWidth="1"/>
    <col min="10779" max="10779" width="9.5703125" style="44" customWidth="1"/>
    <col min="10780" max="10780" width="9.85546875" style="44" customWidth="1"/>
    <col min="10781" max="10781" width="6.42578125" style="44" customWidth="1"/>
    <col min="10782" max="10782" width="7.42578125" style="44" bestFit="1" customWidth="1"/>
    <col min="10783" max="10783" width="6.42578125" style="44" customWidth="1"/>
    <col min="10784" max="10784" width="5.28515625" style="44" customWidth="1"/>
    <col min="10785" max="10785" width="7.140625" style="44" customWidth="1"/>
    <col min="10786" max="10786" width="5.140625" style="44" bestFit="1" customWidth="1"/>
    <col min="10787" max="11018" width="9.140625" style="44"/>
    <col min="11019" max="11019" width="4.140625" style="44" customWidth="1"/>
    <col min="11020" max="11020" width="14.140625" style="44" bestFit="1" customWidth="1"/>
    <col min="11021" max="11021" width="32.42578125" style="44" customWidth="1"/>
    <col min="11022" max="11023" width="5.42578125" style="44" customWidth="1"/>
    <col min="11024" max="11024" width="6.140625" style="44" customWidth="1"/>
    <col min="11025" max="11027" width="5.42578125" style="44" customWidth="1"/>
    <col min="11028" max="11030" width="6.5703125" style="44" customWidth="1"/>
    <col min="11031" max="11031" width="25.140625" style="44" customWidth="1"/>
    <col min="11032" max="11032" width="10.5703125" style="44" bestFit="1" customWidth="1"/>
    <col min="11033" max="11033" width="9.140625" style="44" customWidth="1"/>
    <col min="11034" max="11034" width="10.7109375" style="44" customWidth="1"/>
    <col min="11035" max="11035" width="9.5703125" style="44" customWidth="1"/>
    <col min="11036" max="11036" width="9.85546875" style="44" customWidth="1"/>
    <col min="11037" max="11037" width="6.42578125" style="44" customWidth="1"/>
    <col min="11038" max="11038" width="7.42578125" style="44" bestFit="1" customWidth="1"/>
    <col min="11039" max="11039" width="6.42578125" style="44" customWidth="1"/>
    <col min="11040" max="11040" width="5.28515625" style="44" customWidth="1"/>
    <col min="11041" max="11041" width="7.140625" style="44" customWidth="1"/>
    <col min="11042" max="11042" width="5.140625" style="44" bestFit="1" customWidth="1"/>
    <col min="11043" max="11274" width="9.140625" style="44"/>
    <col min="11275" max="11275" width="4.140625" style="44" customWidth="1"/>
    <col min="11276" max="11276" width="14.140625" style="44" bestFit="1" customWidth="1"/>
    <col min="11277" max="11277" width="32.42578125" style="44" customWidth="1"/>
    <col min="11278" max="11279" width="5.42578125" style="44" customWidth="1"/>
    <col min="11280" max="11280" width="6.140625" style="44" customWidth="1"/>
    <col min="11281" max="11283" width="5.42578125" style="44" customWidth="1"/>
    <col min="11284" max="11286" width="6.5703125" style="44" customWidth="1"/>
    <col min="11287" max="11287" width="25.140625" style="44" customWidth="1"/>
    <col min="11288" max="11288" width="10.5703125" style="44" bestFit="1" customWidth="1"/>
    <col min="11289" max="11289" width="9.140625" style="44" customWidth="1"/>
    <col min="11290" max="11290" width="10.7109375" style="44" customWidth="1"/>
    <col min="11291" max="11291" width="9.5703125" style="44" customWidth="1"/>
    <col min="11292" max="11292" width="9.85546875" style="44" customWidth="1"/>
    <col min="11293" max="11293" width="6.42578125" style="44" customWidth="1"/>
    <col min="11294" max="11294" width="7.42578125" style="44" bestFit="1" customWidth="1"/>
    <col min="11295" max="11295" width="6.42578125" style="44" customWidth="1"/>
    <col min="11296" max="11296" width="5.28515625" style="44" customWidth="1"/>
    <col min="11297" max="11297" width="7.140625" style="44" customWidth="1"/>
    <col min="11298" max="11298" width="5.140625" style="44" bestFit="1" customWidth="1"/>
    <col min="11299" max="11530" width="9.140625" style="44"/>
    <col min="11531" max="11531" width="4.140625" style="44" customWidth="1"/>
    <col min="11532" max="11532" width="14.140625" style="44" bestFit="1" customWidth="1"/>
    <col min="11533" max="11533" width="32.42578125" style="44" customWidth="1"/>
    <col min="11534" max="11535" width="5.42578125" style="44" customWidth="1"/>
    <col min="11536" max="11536" width="6.140625" style="44" customWidth="1"/>
    <col min="11537" max="11539" width="5.42578125" style="44" customWidth="1"/>
    <col min="11540" max="11542" width="6.5703125" style="44" customWidth="1"/>
    <col min="11543" max="11543" width="25.140625" style="44" customWidth="1"/>
    <col min="11544" max="11544" width="10.5703125" style="44" bestFit="1" customWidth="1"/>
    <col min="11545" max="11545" width="9.140625" style="44" customWidth="1"/>
    <col min="11546" max="11546" width="10.7109375" style="44" customWidth="1"/>
    <col min="11547" max="11547" width="9.5703125" style="44" customWidth="1"/>
    <col min="11548" max="11548" width="9.85546875" style="44" customWidth="1"/>
    <col min="11549" max="11549" width="6.42578125" style="44" customWidth="1"/>
    <col min="11550" max="11550" width="7.42578125" style="44" bestFit="1" customWidth="1"/>
    <col min="11551" max="11551" width="6.42578125" style="44" customWidth="1"/>
    <col min="11552" max="11552" width="5.28515625" style="44" customWidth="1"/>
    <col min="11553" max="11553" width="7.140625" style="44" customWidth="1"/>
    <col min="11554" max="11554" width="5.140625" style="44" bestFit="1" customWidth="1"/>
    <col min="11555" max="11786" width="9.140625" style="44"/>
    <col min="11787" max="11787" width="4.140625" style="44" customWidth="1"/>
    <col min="11788" max="11788" width="14.140625" style="44" bestFit="1" customWidth="1"/>
    <col min="11789" max="11789" width="32.42578125" style="44" customWidth="1"/>
    <col min="11790" max="11791" width="5.42578125" style="44" customWidth="1"/>
    <col min="11792" max="11792" width="6.140625" style="44" customWidth="1"/>
    <col min="11793" max="11795" width="5.42578125" style="44" customWidth="1"/>
    <col min="11796" max="11798" width="6.5703125" style="44" customWidth="1"/>
    <col min="11799" max="11799" width="25.140625" style="44" customWidth="1"/>
    <col min="11800" max="11800" width="10.5703125" style="44" bestFit="1" customWidth="1"/>
    <col min="11801" max="11801" width="9.140625" style="44" customWidth="1"/>
    <col min="11802" max="11802" width="10.7109375" style="44" customWidth="1"/>
    <col min="11803" max="11803" width="9.5703125" style="44" customWidth="1"/>
    <col min="11804" max="11804" width="9.85546875" style="44" customWidth="1"/>
    <col min="11805" max="11805" width="6.42578125" style="44" customWidth="1"/>
    <col min="11806" max="11806" width="7.42578125" style="44" bestFit="1" customWidth="1"/>
    <col min="11807" max="11807" width="6.42578125" style="44" customWidth="1"/>
    <col min="11808" max="11808" width="5.28515625" style="44" customWidth="1"/>
    <col min="11809" max="11809" width="7.140625" style="44" customWidth="1"/>
    <col min="11810" max="11810" width="5.140625" style="44" bestFit="1" customWidth="1"/>
    <col min="11811" max="12042" width="9.140625" style="44"/>
    <col min="12043" max="12043" width="4.140625" style="44" customWidth="1"/>
    <col min="12044" max="12044" width="14.140625" style="44" bestFit="1" customWidth="1"/>
    <col min="12045" max="12045" width="32.42578125" style="44" customWidth="1"/>
    <col min="12046" max="12047" width="5.42578125" style="44" customWidth="1"/>
    <col min="12048" max="12048" width="6.140625" style="44" customWidth="1"/>
    <col min="12049" max="12051" width="5.42578125" style="44" customWidth="1"/>
    <col min="12052" max="12054" width="6.5703125" style="44" customWidth="1"/>
    <col min="12055" max="12055" width="25.140625" style="44" customWidth="1"/>
    <col min="12056" max="12056" width="10.5703125" style="44" bestFit="1" customWidth="1"/>
    <col min="12057" max="12057" width="9.140625" style="44" customWidth="1"/>
    <col min="12058" max="12058" width="10.7109375" style="44" customWidth="1"/>
    <col min="12059" max="12059" width="9.5703125" style="44" customWidth="1"/>
    <col min="12060" max="12060" width="9.85546875" style="44" customWidth="1"/>
    <col min="12061" max="12061" width="6.42578125" style="44" customWidth="1"/>
    <col min="12062" max="12062" width="7.42578125" style="44" bestFit="1" customWidth="1"/>
    <col min="12063" max="12063" width="6.42578125" style="44" customWidth="1"/>
    <col min="12064" max="12064" width="5.28515625" style="44" customWidth="1"/>
    <col min="12065" max="12065" width="7.140625" style="44" customWidth="1"/>
    <col min="12066" max="12066" width="5.140625" style="44" bestFit="1" customWidth="1"/>
    <col min="12067" max="12298" width="9.140625" style="44"/>
    <col min="12299" max="12299" width="4.140625" style="44" customWidth="1"/>
    <col min="12300" max="12300" width="14.140625" style="44" bestFit="1" customWidth="1"/>
    <col min="12301" max="12301" width="32.42578125" style="44" customWidth="1"/>
    <col min="12302" max="12303" width="5.42578125" style="44" customWidth="1"/>
    <col min="12304" max="12304" width="6.140625" style="44" customWidth="1"/>
    <col min="12305" max="12307" width="5.42578125" style="44" customWidth="1"/>
    <col min="12308" max="12310" width="6.5703125" style="44" customWidth="1"/>
    <col min="12311" max="12311" width="25.140625" style="44" customWidth="1"/>
    <col min="12312" max="12312" width="10.5703125" style="44" bestFit="1" customWidth="1"/>
    <col min="12313" max="12313" width="9.140625" style="44" customWidth="1"/>
    <col min="12314" max="12314" width="10.7109375" style="44" customWidth="1"/>
    <col min="12315" max="12315" width="9.5703125" style="44" customWidth="1"/>
    <col min="12316" max="12316" width="9.85546875" style="44" customWidth="1"/>
    <col min="12317" max="12317" width="6.42578125" style="44" customWidth="1"/>
    <col min="12318" max="12318" width="7.42578125" style="44" bestFit="1" customWidth="1"/>
    <col min="12319" max="12319" width="6.42578125" style="44" customWidth="1"/>
    <col min="12320" max="12320" width="5.28515625" style="44" customWidth="1"/>
    <col min="12321" max="12321" width="7.140625" style="44" customWidth="1"/>
    <col min="12322" max="12322" width="5.140625" style="44" bestFit="1" customWidth="1"/>
    <col min="12323" max="12554" width="9.140625" style="44"/>
    <col min="12555" max="12555" width="4.140625" style="44" customWidth="1"/>
    <col min="12556" max="12556" width="14.140625" style="44" bestFit="1" customWidth="1"/>
    <col min="12557" max="12557" width="32.42578125" style="44" customWidth="1"/>
    <col min="12558" max="12559" width="5.42578125" style="44" customWidth="1"/>
    <col min="12560" max="12560" width="6.140625" style="44" customWidth="1"/>
    <col min="12561" max="12563" width="5.42578125" style="44" customWidth="1"/>
    <col min="12564" max="12566" width="6.5703125" style="44" customWidth="1"/>
    <col min="12567" max="12567" width="25.140625" style="44" customWidth="1"/>
    <col min="12568" max="12568" width="10.5703125" style="44" bestFit="1" customWidth="1"/>
    <col min="12569" max="12569" width="9.140625" style="44" customWidth="1"/>
    <col min="12570" max="12570" width="10.7109375" style="44" customWidth="1"/>
    <col min="12571" max="12571" width="9.5703125" style="44" customWidth="1"/>
    <col min="12572" max="12572" width="9.85546875" style="44" customWidth="1"/>
    <col min="12573" max="12573" width="6.42578125" style="44" customWidth="1"/>
    <col min="12574" max="12574" width="7.42578125" style="44" bestFit="1" customWidth="1"/>
    <col min="12575" max="12575" width="6.42578125" style="44" customWidth="1"/>
    <col min="12576" max="12576" width="5.28515625" style="44" customWidth="1"/>
    <col min="12577" max="12577" width="7.140625" style="44" customWidth="1"/>
    <col min="12578" max="12578" width="5.140625" style="44" bestFit="1" customWidth="1"/>
    <col min="12579" max="12810" width="9.140625" style="44"/>
    <col min="12811" max="12811" width="4.140625" style="44" customWidth="1"/>
    <col min="12812" max="12812" width="14.140625" style="44" bestFit="1" customWidth="1"/>
    <col min="12813" max="12813" width="32.42578125" style="44" customWidth="1"/>
    <col min="12814" max="12815" width="5.42578125" style="44" customWidth="1"/>
    <col min="12816" max="12816" width="6.140625" style="44" customWidth="1"/>
    <col min="12817" max="12819" width="5.42578125" style="44" customWidth="1"/>
    <col min="12820" max="12822" width="6.5703125" style="44" customWidth="1"/>
    <col min="12823" max="12823" width="25.140625" style="44" customWidth="1"/>
    <col min="12824" max="12824" width="10.5703125" style="44" bestFit="1" customWidth="1"/>
    <col min="12825" max="12825" width="9.140625" style="44" customWidth="1"/>
    <col min="12826" max="12826" width="10.7109375" style="44" customWidth="1"/>
    <col min="12827" max="12827" width="9.5703125" style="44" customWidth="1"/>
    <col min="12828" max="12828" width="9.85546875" style="44" customWidth="1"/>
    <col min="12829" max="12829" width="6.42578125" style="44" customWidth="1"/>
    <col min="12830" max="12830" width="7.42578125" style="44" bestFit="1" customWidth="1"/>
    <col min="12831" max="12831" width="6.42578125" style="44" customWidth="1"/>
    <col min="12832" max="12832" width="5.28515625" style="44" customWidth="1"/>
    <col min="12833" max="12833" width="7.140625" style="44" customWidth="1"/>
    <col min="12834" max="12834" width="5.140625" style="44" bestFit="1" customWidth="1"/>
    <col min="12835" max="13066" width="9.140625" style="44"/>
    <col min="13067" max="13067" width="4.140625" style="44" customWidth="1"/>
    <col min="13068" max="13068" width="14.140625" style="44" bestFit="1" customWidth="1"/>
    <col min="13069" max="13069" width="32.42578125" style="44" customWidth="1"/>
    <col min="13070" max="13071" width="5.42578125" style="44" customWidth="1"/>
    <col min="13072" max="13072" width="6.140625" style="44" customWidth="1"/>
    <col min="13073" max="13075" width="5.42578125" style="44" customWidth="1"/>
    <col min="13076" max="13078" width="6.5703125" style="44" customWidth="1"/>
    <col min="13079" max="13079" width="25.140625" style="44" customWidth="1"/>
    <col min="13080" max="13080" width="10.5703125" style="44" bestFit="1" customWidth="1"/>
    <col min="13081" max="13081" width="9.140625" style="44" customWidth="1"/>
    <col min="13082" max="13082" width="10.7109375" style="44" customWidth="1"/>
    <col min="13083" max="13083" width="9.5703125" style="44" customWidth="1"/>
    <col min="13084" max="13084" width="9.85546875" style="44" customWidth="1"/>
    <col min="13085" max="13085" width="6.42578125" style="44" customWidth="1"/>
    <col min="13086" max="13086" width="7.42578125" style="44" bestFit="1" customWidth="1"/>
    <col min="13087" max="13087" width="6.42578125" style="44" customWidth="1"/>
    <col min="13088" max="13088" width="5.28515625" style="44" customWidth="1"/>
    <col min="13089" max="13089" width="7.140625" style="44" customWidth="1"/>
    <col min="13090" max="13090" width="5.140625" style="44" bestFit="1" customWidth="1"/>
    <col min="13091" max="13322" width="9.140625" style="44"/>
    <col min="13323" max="13323" width="4.140625" style="44" customWidth="1"/>
    <col min="13324" max="13324" width="14.140625" style="44" bestFit="1" customWidth="1"/>
    <col min="13325" max="13325" width="32.42578125" style="44" customWidth="1"/>
    <col min="13326" max="13327" width="5.42578125" style="44" customWidth="1"/>
    <col min="13328" max="13328" width="6.140625" style="44" customWidth="1"/>
    <col min="13329" max="13331" width="5.42578125" style="44" customWidth="1"/>
    <col min="13332" max="13334" width="6.5703125" style="44" customWidth="1"/>
    <col min="13335" max="13335" width="25.140625" style="44" customWidth="1"/>
    <col min="13336" max="13336" width="10.5703125" style="44" bestFit="1" customWidth="1"/>
    <col min="13337" max="13337" width="9.140625" style="44" customWidth="1"/>
    <col min="13338" max="13338" width="10.7109375" style="44" customWidth="1"/>
    <col min="13339" max="13339" width="9.5703125" style="44" customWidth="1"/>
    <col min="13340" max="13340" width="9.85546875" style="44" customWidth="1"/>
    <col min="13341" max="13341" width="6.42578125" style="44" customWidth="1"/>
    <col min="13342" max="13342" width="7.42578125" style="44" bestFit="1" customWidth="1"/>
    <col min="13343" max="13343" width="6.42578125" style="44" customWidth="1"/>
    <col min="13344" max="13344" width="5.28515625" style="44" customWidth="1"/>
    <col min="13345" max="13345" width="7.140625" style="44" customWidth="1"/>
    <col min="13346" max="13346" width="5.140625" style="44" bestFit="1" customWidth="1"/>
    <col min="13347" max="13578" width="9.140625" style="44"/>
    <col min="13579" max="13579" width="4.140625" style="44" customWidth="1"/>
    <col min="13580" max="13580" width="14.140625" style="44" bestFit="1" customWidth="1"/>
    <col min="13581" max="13581" width="32.42578125" style="44" customWidth="1"/>
    <col min="13582" max="13583" width="5.42578125" style="44" customWidth="1"/>
    <col min="13584" max="13584" width="6.140625" style="44" customWidth="1"/>
    <col min="13585" max="13587" width="5.42578125" style="44" customWidth="1"/>
    <col min="13588" max="13590" width="6.5703125" style="44" customWidth="1"/>
    <col min="13591" max="13591" width="25.140625" style="44" customWidth="1"/>
    <col min="13592" max="13592" width="10.5703125" style="44" bestFit="1" customWidth="1"/>
    <col min="13593" max="13593" width="9.140625" style="44" customWidth="1"/>
    <col min="13594" max="13594" width="10.7109375" style="44" customWidth="1"/>
    <col min="13595" max="13595" width="9.5703125" style="44" customWidth="1"/>
    <col min="13596" max="13596" width="9.85546875" style="44" customWidth="1"/>
    <col min="13597" max="13597" width="6.42578125" style="44" customWidth="1"/>
    <col min="13598" max="13598" width="7.42578125" style="44" bestFit="1" customWidth="1"/>
    <col min="13599" max="13599" width="6.42578125" style="44" customWidth="1"/>
    <col min="13600" max="13600" width="5.28515625" style="44" customWidth="1"/>
    <col min="13601" max="13601" width="7.140625" style="44" customWidth="1"/>
    <col min="13602" max="13602" width="5.140625" style="44" bestFit="1" customWidth="1"/>
    <col min="13603" max="13834" width="9.140625" style="44"/>
    <col min="13835" max="13835" width="4.140625" style="44" customWidth="1"/>
    <col min="13836" max="13836" width="14.140625" style="44" bestFit="1" customWidth="1"/>
    <col min="13837" max="13837" width="32.42578125" style="44" customWidth="1"/>
    <col min="13838" max="13839" width="5.42578125" style="44" customWidth="1"/>
    <col min="13840" max="13840" width="6.140625" style="44" customWidth="1"/>
    <col min="13841" max="13843" width="5.42578125" style="44" customWidth="1"/>
    <col min="13844" max="13846" width="6.5703125" style="44" customWidth="1"/>
    <col min="13847" max="13847" width="25.140625" style="44" customWidth="1"/>
    <col min="13848" max="13848" width="10.5703125" style="44" bestFit="1" customWidth="1"/>
    <col min="13849" max="13849" width="9.140625" style="44" customWidth="1"/>
    <col min="13850" max="13850" width="10.7109375" style="44" customWidth="1"/>
    <col min="13851" max="13851" width="9.5703125" style="44" customWidth="1"/>
    <col min="13852" max="13852" width="9.85546875" style="44" customWidth="1"/>
    <col min="13853" max="13853" width="6.42578125" style="44" customWidth="1"/>
    <col min="13854" max="13854" width="7.42578125" style="44" bestFit="1" customWidth="1"/>
    <col min="13855" max="13855" width="6.42578125" style="44" customWidth="1"/>
    <col min="13856" max="13856" width="5.28515625" style="44" customWidth="1"/>
    <col min="13857" max="13857" width="7.140625" style="44" customWidth="1"/>
    <col min="13858" max="13858" width="5.140625" style="44" bestFit="1" customWidth="1"/>
    <col min="13859" max="14090" width="9.140625" style="44"/>
    <col min="14091" max="14091" width="4.140625" style="44" customWidth="1"/>
    <col min="14092" max="14092" width="14.140625" style="44" bestFit="1" customWidth="1"/>
    <col min="14093" max="14093" width="32.42578125" style="44" customWidth="1"/>
    <col min="14094" max="14095" width="5.42578125" style="44" customWidth="1"/>
    <col min="14096" max="14096" width="6.140625" style="44" customWidth="1"/>
    <col min="14097" max="14099" width="5.42578125" style="44" customWidth="1"/>
    <col min="14100" max="14102" width="6.5703125" style="44" customWidth="1"/>
    <col min="14103" max="14103" width="25.140625" style="44" customWidth="1"/>
    <col min="14104" max="14104" width="10.5703125" style="44" bestFit="1" customWidth="1"/>
    <col min="14105" max="14105" width="9.140625" style="44" customWidth="1"/>
    <col min="14106" max="14106" width="10.7109375" style="44" customWidth="1"/>
    <col min="14107" max="14107" width="9.5703125" style="44" customWidth="1"/>
    <col min="14108" max="14108" width="9.85546875" style="44" customWidth="1"/>
    <col min="14109" max="14109" width="6.42578125" style="44" customWidth="1"/>
    <col min="14110" max="14110" width="7.42578125" style="44" bestFit="1" customWidth="1"/>
    <col min="14111" max="14111" width="6.42578125" style="44" customWidth="1"/>
    <col min="14112" max="14112" width="5.28515625" style="44" customWidth="1"/>
    <col min="14113" max="14113" width="7.140625" style="44" customWidth="1"/>
    <col min="14114" max="14114" width="5.140625" style="44" bestFit="1" customWidth="1"/>
    <col min="14115" max="14346" width="9.140625" style="44"/>
    <col min="14347" max="14347" width="4.140625" style="44" customWidth="1"/>
    <col min="14348" max="14348" width="14.140625" style="44" bestFit="1" customWidth="1"/>
    <col min="14349" max="14349" width="32.42578125" style="44" customWidth="1"/>
    <col min="14350" max="14351" width="5.42578125" style="44" customWidth="1"/>
    <col min="14352" max="14352" width="6.140625" style="44" customWidth="1"/>
    <col min="14353" max="14355" width="5.42578125" style="44" customWidth="1"/>
    <col min="14356" max="14358" width="6.5703125" style="44" customWidth="1"/>
    <col min="14359" max="14359" width="25.140625" style="44" customWidth="1"/>
    <col min="14360" max="14360" width="10.5703125" style="44" bestFit="1" customWidth="1"/>
    <col min="14361" max="14361" width="9.140625" style="44" customWidth="1"/>
    <col min="14362" max="14362" width="10.7109375" style="44" customWidth="1"/>
    <col min="14363" max="14363" width="9.5703125" style="44" customWidth="1"/>
    <col min="14364" max="14364" width="9.85546875" style="44" customWidth="1"/>
    <col min="14365" max="14365" width="6.42578125" style="44" customWidth="1"/>
    <col min="14366" max="14366" width="7.42578125" style="44" bestFit="1" customWidth="1"/>
    <col min="14367" max="14367" width="6.42578125" style="44" customWidth="1"/>
    <col min="14368" max="14368" width="5.28515625" style="44" customWidth="1"/>
    <col min="14369" max="14369" width="7.140625" style="44" customWidth="1"/>
    <col min="14370" max="14370" width="5.140625" style="44" bestFit="1" customWidth="1"/>
    <col min="14371" max="14602" width="9.140625" style="44"/>
    <col min="14603" max="14603" width="4.140625" style="44" customWidth="1"/>
    <col min="14604" max="14604" width="14.140625" style="44" bestFit="1" customWidth="1"/>
    <col min="14605" max="14605" width="32.42578125" style="44" customWidth="1"/>
    <col min="14606" max="14607" width="5.42578125" style="44" customWidth="1"/>
    <col min="14608" max="14608" width="6.140625" style="44" customWidth="1"/>
    <col min="14609" max="14611" width="5.42578125" style="44" customWidth="1"/>
    <col min="14612" max="14614" width="6.5703125" style="44" customWidth="1"/>
    <col min="14615" max="14615" width="25.140625" style="44" customWidth="1"/>
    <col min="14616" max="14616" width="10.5703125" style="44" bestFit="1" customWidth="1"/>
    <col min="14617" max="14617" width="9.140625" style="44" customWidth="1"/>
    <col min="14618" max="14618" width="10.7109375" style="44" customWidth="1"/>
    <col min="14619" max="14619" width="9.5703125" style="44" customWidth="1"/>
    <col min="14620" max="14620" width="9.85546875" style="44" customWidth="1"/>
    <col min="14621" max="14621" width="6.42578125" style="44" customWidth="1"/>
    <col min="14622" max="14622" width="7.42578125" style="44" bestFit="1" customWidth="1"/>
    <col min="14623" max="14623" width="6.42578125" style="44" customWidth="1"/>
    <col min="14624" max="14624" width="5.28515625" style="44" customWidth="1"/>
    <col min="14625" max="14625" width="7.140625" style="44" customWidth="1"/>
    <col min="14626" max="14626" width="5.140625" style="44" bestFit="1" customWidth="1"/>
    <col min="14627" max="14858" width="9.140625" style="44"/>
    <col min="14859" max="14859" width="4.140625" style="44" customWidth="1"/>
    <col min="14860" max="14860" width="14.140625" style="44" bestFit="1" customWidth="1"/>
    <col min="14861" max="14861" width="32.42578125" style="44" customWidth="1"/>
    <col min="14862" max="14863" width="5.42578125" style="44" customWidth="1"/>
    <col min="14864" max="14864" width="6.140625" style="44" customWidth="1"/>
    <col min="14865" max="14867" width="5.42578125" style="44" customWidth="1"/>
    <col min="14868" max="14870" width="6.5703125" style="44" customWidth="1"/>
    <col min="14871" max="14871" width="25.140625" style="44" customWidth="1"/>
    <col min="14872" max="14872" width="10.5703125" style="44" bestFit="1" customWidth="1"/>
    <col min="14873" max="14873" width="9.140625" style="44" customWidth="1"/>
    <col min="14874" max="14874" width="10.7109375" style="44" customWidth="1"/>
    <col min="14875" max="14875" width="9.5703125" style="44" customWidth="1"/>
    <col min="14876" max="14876" width="9.85546875" style="44" customWidth="1"/>
    <col min="14877" max="14877" width="6.42578125" style="44" customWidth="1"/>
    <col min="14878" max="14878" width="7.42578125" style="44" bestFit="1" customWidth="1"/>
    <col min="14879" max="14879" width="6.42578125" style="44" customWidth="1"/>
    <col min="14880" max="14880" width="5.28515625" style="44" customWidth="1"/>
    <col min="14881" max="14881" width="7.140625" style="44" customWidth="1"/>
    <col min="14882" max="14882" width="5.140625" style="44" bestFit="1" customWidth="1"/>
    <col min="14883" max="15114" width="9.140625" style="44"/>
    <col min="15115" max="15115" width="4.140625" style="44" customWidth="1"/>
    <col min="15116" max="15116" width="14.140625" style="44" bestFit="1" customWidth="1"/>
    <col min="15117" max="15117" width="32.42578125" style="44" customWidth="1"/>
    <col min="15118" max="15119" width="5.42578125" style="44" customWidth="1"/>
    <col min="15120" max="15120" width="6.140625" style="44" customWidth="1"/>
    <col min="15121" max="15123" width="5.42578125" style="44" customWidth="1"/>
    <col min="15124" max="15126" width="6.5703125" style="44" customWidth="1"/>
    <col min="15127" max="15127" width="25.140625" style="44" customWidth="1"/>
    <col min="15128" max="15128" width="10.5703125" style="44" bestFit="1" customWidth="1"/>
    <col min="15129" max="15129" width="9.140625" style="44" customWidth="1"/>
    <col min="15130" max="15130" width="10.7109375" style="44" customWidth="1"/>
    <col min="15131" max="15131" width="9.5703125" style="44" customWidth="1"/>
    <col min="15132" max="15132" width="9.85546875" style="44" customWidth="1"/>
    <col min="15133" max="15133" width="6.42578125" style="44" customWidth="1"/>
    <col min="15134" max="15134" width="7.42578125" style="44" bestFit="1" customWidth="1"/>
    <col min="15135" max="15135" width="6.42578125" style="44" customWidth="1"/>
    <col min="15136" max="15136" width="5.28515625" style="44" customWidth="1"/>
    <col min="15137" max="15137" width="7.140625" style="44" customWidth="1"/>
    <col min="15138" max="15138" width="5.140625" style="44" bestFit="1" customWidth="1"/>
    <col min="15139" max="15370" width="9.140625" style="44"/>
    <col min="15371" max="15371" width="4.140625" style="44" customWidth="1"/>
    <col min="15372" max="15372" width="14.140625" style="44" bestFit="1" customWidth="1"/>
    <col min="15373" max="15373" width="32.42578125" style="44" customWidth="1"/>
    <col min="15374" max="15375" width="5.42578125" style="44" customWidth="1"/>
    <col min="15376" max="15376" width="6.140625" style="44" customWidth="1"/>
    <col min="15377" max="15379" width="5.42578125" style="44" customWidth="1"/>
    <col min="15380" max="15382" width="6.5703125" style="44" customWidth="1"/>
    <col min="15383" max="15383" width="25.140625" style="44" customWidth="1"/>
    <col min="15384" max="15384" width="10.5703125" style="44" bestFit="1" customWidth="1"/>
    <col min="15385" max="15385" width="9.140625" style="44" customWidth="1"/>
    <col min="15386" max="15386" width="10.7109375" style="44" customWidth="1"/>
    <col min="15387" max="15387" width="9.5703125" style="44" customWidth="1"/>
    <col min="15388" max="15388" width="9.85546875" style="44" customWidth="1"/>
    <col min="15389" max="15389" width="6.42578125" style="44" customWidth="1"/>
    <col min="15390" max="15390" width="7.42578125" style="44" bestFit="1" customWidth="1"/>
    <col min="15391" max="15391" width="6.42578125" style="44" customWidth="1"/>
    <col min="15392" max="15392" width="5.28515625" style="44" customWidth="1"/>
    <col min="15393" max="15393" width="7.140625" style="44" customWidth="1"/>
    <col min="15394" max="15394" width="5.140625" style="44" bestFit="1" customWidth="1"/>
    <col min="15395" max="15626" width="9.140625" style="44"/>
    <col min="15627" max="15627" width="4.140625" style="44" customWidth="1"/>
    <col min="15628" max="15628" width="14.140625" style="44" bestFit="1" customWidth="1"/>
    <col min="15629" max="15629" width="32.42578125" style="44" customWidth="1"/>
    <col min="15630" max="15631" width="5.42578125" style="44" customWidth="1"/>
    <col min="15632" max="15632" width="6.140625" style="44" customWidth="1"/>
    <col min="15633" max="15635" width="5.42578125" style="44" customWidth="1"/>
    <col min="15636" max="15638" width="6.5703125" style="44" customWidth="1"/>
    <col min="15639" max="15639" width="25.140625" style="44" customWidth="1"/>
    <col min="15640" max="15640" width="10.5703125" style="44" bestFit="1" customWidth="1"/>
    <col min="15641" max="15641" width="9.140625" style="44" customWidth="1"/>
    <col min="15642" max="15642" width="10.7109375" style="44" customWidth="1"/>
    <col min="15643" max="15643" width="9.5703125" style="44" customWidth="1"/>
    <col min="15644" max="15644" width="9.85546875" style="44" customWidth="1"/>
    <col min="15645" max="15645" width="6.42578125" style="44" customWidth="1"/>
    <col min="15646" max="15646" width="7.42578125" style="44" bestFit="1" customWidth="1"/>
    <col min="15647" max="15647" width="6.42578125" style="44" customWidth="1"/>
    <col min="15648" max="15648" width="5.28515625" style="44" customWidth="1"/>
    <col min="15649" max="15649" width="7.140625" style="44" customWidth="1"/>
    <col min="15650" max="15650" width="5.140625" style="44" bestFit="1" customWidth="1"/>
    <col min="15651" max="15882" width="9.140625" style="44"/>
    <col min="15883" max="15883" width="4.140625" style="44" customWidth="1"/>
    <col min="15884" max="15884" width="14.140625" style="44" bestFit="1" customWidth="1"/>
    <col min="15885" max="15885" width="32.42578125" style="44" customWidth="1"/>
    <col min="15886" max="15887" width="5.42578125" style="44" customWidth="1"/>
    <col min="15888" max="15888" width="6.140625" style="44" customWidth="1"/>
    <col min="15889" max="15891" width="5.42578125" style="44" customWidth="1"/>
    <col min="15892" max="15894" width="6.5703125" style="44" customWidth="1"/>
    <col min="15895" max="15895" width="25.140625" style="44" customWidth="1"/>
    <col min="15896" max="15896" width="10.5703125" style="44" bestFit="1" customWidth="1"/>
    <col min="15897" max="15897" width="9.140625" style="44" customWidth="1"/>
    <col min="15898" max="15898" width="10.7109375" style="44" customWidth="1"/>
    <col min="15899" max="15899" width="9.5703125" style="44" customWidth="1"/>
    <col min="15900" max="15900" width="9.85546875" style="44" customWidth="1"/>
    <col min="15901" max="15901" width="6.42578125" style="44" customWidth="1"/>
    <col min="15902" max="15902" width="7.42578125" style="44" bestFit="1" customWidth="1"/>
    <col min="15903" max="15903" width="6.42578125" style="44" customWidth="1"/>
    <col min="15904" max="15904" width="5.28515625" style="44" customWidth="1"/>
    <col min="15905" max="15905" width="7.140625" style="44" customWidth="1"/>
    <col min="15906" max="15906" width="5.140625" style="44" bestFit="1" customWidth="1"/>
    <col min="15907" max="16138" width="9.140625" style="44"/>
    <col min="16139" max="16139" width="4.140625" style="44" customWidth="1"/>
    <col min="16140" max="16140" width="14.140625" style="44" bestFit="1" customWidth="1"/>
    <col min="16141" max="16141" width="32.42578125" style="44" customWidth="1"/>
    <col min="16142" max="16143" width="5.42578125" style="44" customWidth="1"/>
    <col min="16144" max="16144" width="6.140625" style="44" customWidth="1"/>
    <col min="16145" max="16147" width="5.42578125" style="44" customWidth="1"/>
    <col min="16148" max="16150" width="6.5703125" style="44" customWidth="1"/>
    <col min="16151" max="16151" width="25.140625" style="44" customWidth="1"/>
    <col min="16152" max="16152" width="10.5703125" style="44" bestFit="1" customWidth="1"/>
    <col min="16153" max="16153" width="9.140625" style="44" customWidth="1"/>
    <col min="16154" max="16154" width="10.7109375" style="44" customWidth="1"/>
    <col min="16155" max="16155" width="9.5703125" style="44" customWidth="1"/>
    <col min="16156" max="16156" width="9.85546875" style="44" customWidth="1"/>
    <col min="16157" max="16157" width="6.42578125" style="44" customWidth="1"/>
    <col min="16158" max="16158" width="7.42578125" style="44" bestFit="1" customWidth="1"/>
    <col min="16159" max="16159" width="6.42578125" style="44" customWidth="1"/>
    <col min="16160" max="16160" width="5.28515625" style="44" customWidth="1"/>
    <col min="16161" max="16161" width="7.140625" style="44" customWidth="1"/>
    <col min="16162" max="16162" width="5.140625" style="44" bestFit="1" customWidth="1"/>
    <col min="16163" max="16384" width="9.140625" style="44"/>
  </cols>
  <sheetData>
    <row r="1" spans="1:38" ht="20.25">
      <c r="A1" s="40"/>
      <c r="B1" s="41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 t="s">
        <v>24</v>
      </c>
      <c r="AB1" s="41"/>
      <c r="AC1" s="43" t="s">
        <v>25</v>
      </c>
      <c r="AD1" s="41"/>
      <c r="AE1" s="42"/>
      <c r="AF1" s="41"/>
      <c r="AG1" s="43"/>
      <c r="AH1" s="41"/>
    </row>
    <row r="2" spans="1:38" ht="22.5">
      <c r="A2" s="40"/>
      <c r="B2" s="41"/>
      <c r="C2" s="45" t="s">
        <v>26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6"/>
      <c r="X2" s="41"/>
      <c r="Y2" s="41"/>
      <c r="Z2" s="41"/>
      <c r="AA2" s="134" t="s">
        <v>27</v>
      </c>
      <c r="AB2" s="134"/>
      <c r="AC2" s="43" t="s">
        <v>106</v>
      </c>
      <c r="AD2" s="41"/>
      <c r="AE2" s="134"/>
      <c r="AF2" s="134"/>
      <c r="AG2" s="43"/>
      <c r="AH2" s="41"/>
      <c r="AL2" s="44" t="s">
        <v>55</v>
      </c>
    </row>
    <row r="3" spans="1:38" ht="19.5">
      <c r="A3" s="40"/>
      <c r="B3" s="47"/>
      <c r="C3" s="48" t="s">
        <v>28</v>
      </c>
      <c r="D3" s="49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9"/>
      <c r="U3" s="49"/>
      <c r="V3" s="49"/>
      <c r="W3" s="42"/>
      <c r="X3" s="50"/>
      <c r="Y3" s="50"/>
      <c r="Z3" s="50"/>
      <c r="AA3" s="134" t="s">
        <v>29</v>
      </c>
      <c r="AB3" s="134"/>
      <c r="AC3" s="51" t="s">
        <v>62</v>
      </c>
      <c r="AD3" s="49"/>
      <c r="AE3" s="134"/>
      <c r="AF3" s="134"/>
      <c r="AG3" s="51"/>
      <c r="AH3" s="49"/>
    </row>
    <row r="4" spans="1:38" s="55" customFormat="1" ht="15.75">
      <c r="A4" s="52"/>
      <c r="B4" s="95" t="s">
        <v>30</v>
      </c>
      <c r="C4" s="53" t="s">
        <v>31</v>
      </c>
      <c r="D4" s="134" t="s">
        <v>32</v>
      </c>
      <c r="E4" s="134"/>
      <c r="F4" s="134"/>
      <c r="G4" s="54" t="s">
        <v>33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134" t="s">
        <v>34</v>
      </c>
      <c r="AB4" s="134"/>
      <c r="AC4" s="43" t="s">
        <v>1</v>
      </c>
      <c r="AD4" s="50"/>
      <c r="AE4" s="134"/>
      <c r="AF4" s="134"/>
      <c r="AG4" s="43"/>
      <c r="AH4" s="50"/>
    </row>
    <row r="5" spans="1:38" s="55" customFormat="1" ht="15.75">
      <c r="A5" s="52"/>
      <c r="B5" s="56"/>
      <c r="C5" s="95" t="s">
        <v>35</v>
      </c>
      <c r="D5" s="57" t="s">
        <v>61</v>
      </c>
      <c r="E5" s="57"/>
      <c r="F5" s="5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6"/>
      <c r="AC5" s="56"/>
      <c r="AD5" s="56"/>
      <c r="AE5" s="58"/>
      <c r="AF5" s="43"/>
      <c r="AG5" s="43"/>
      <c r="AH5" s="50"/>
    </row>
    <row r="6" spans="1:38" s="55" customFormat="1" ht="15.75">
      <c r="A6" s="52"/>
      <c r="B6" s="56"/>
      <c r="C6" s="95"/>
      <c r="D6" s="57"/>
      <c r="E6" s="57"/>
      <c r="F6" s="57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6"/>
      <c r="AC6" s="56"/>
      <c r="AD6" s="56"/>
      <c r="AE6" s="58"/>
      <c r="AF6" s="43"/>
      <c r="AG6" s="43"/>
      <c r="AH6" s="50"/>
    </row>
    <row r="7" spans="1:38" s="55" customFormat="1" ht="15.75">
      <c r="A7" s="52"/>
      <c r="B7" s="56"/>
      <c r="C7" s="59"/>
      <c r="D7" s="60"/>
      <c r="E7" s="54" t="s">
        <v>36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43" t="s">
        <v>37</v>
      </c>
      <c r="AB7" s="43"/>
      <c r="AC7" s="56"/>
      <c r="AD7" s="56"/>
      <c r="AE7" s="42"/>
      <c r="AH7" s="50"/>
    </row>
    <row r="8" spans="1:38" s="68" customFormat="1" ht="36">
      <c r="A8" s="130"/>
      <c r="B8" s="132" t="s">
        <v>38</v>
      </c>
      <c r="C8" s="132"/>
      <c r="D8" s="61" t="s">
        <v>39</v>
      </c>
      <c r="E8" s="61"/>
      <c r="F8" s="61"/>
      <c r="G8" s="62"/>
      <c r="H8" s="61"/>
      <c r="I8" s="62"/>
      <c r="J8" s="62"/>
      <c r="K8" s="62"/>
      <c r="L8" s="62"/>
      <c r="M8" s="62"/>
      <c r="N8" s="62"/>
      <c r="O8" s="62"/>
      <c r="P8" s="62"/>
      <c r="Q8" s="62"/>
      <c r="R8" s="63" t="s">
        <v>40</v>
      </c>
      <c r="S8" s="62" t="s">
        <v>41</v>
      </c>
      <c r="T8" s="64" t="s">
        <v>42</v>
      </c>
      <c r="U8" s="65" t="s">
        <v>43</v>
      </c>
      <c r="V8" s="66" t="s">
        <v>44</v>
      </c>
      <c r="W8" s="67" t="s">
        <v>45</v>
      </c>
      <c r="X8" s="67" t="s">
        <v>46</v>
      </c>
      <c r="Y8" s="67" t="s">
        <v>47</v>
      </c>
      <c r="Z8" s="67" t="s">
        <v>104</v>
      </c>
      <c r="AA8" s="67" t="s">
        <v>48</v>
      </c>
      <c r="AB8" s="67" t="s">
        <v>49</v>
      </c>
      <c r="AC8" s="133" t="s">
        <v>12</v>
      </c>
    </row>
    <row r="9" spans="1:38" ht="16.5" thickBot="1">
      <c r="A9" s="131"/>
      <c r="B9" s="132"/>
      <c r="C9" s="132"/>
      <c r="D9" s="69">
        <v>10</v>
      </c>
      <c r="E9" s="69">
        <v>10</v>
      </c>
      <c r="F9" s="69">
        <v>10</v>
      </c>
      <c r="G9" s="69">
        <v>10</v>
      </c>
      <c r="H9" s="69">
        <v>10</v>
      </c>
      <c r="I9" s="69">
        <v>10</v>
      </c>
      <c r="J9" s="69">
        <v>5</v>
      </c>
      <c r="K9" s="69">
        <v>5</v>
      </c>
      <c r="L9" s="69">
        <v>10</v>
      </c>
      <c r="M9" s="69">
        <v>10</v>
      </c>
      <c r="N9" s="69">
        <v>10</v>
      </c>
      <c r="O9" s="69">
        <v>10</v>
      </c>
      <c r="P9" s="69">
        <v>70</v>
      </c>
      <c r="Q9" s="69" t="s">
        <v>103</v>
      </c>
      <c r="R9" s="70">
        <v>50</v>
      </c>
      <c r="S9" s="71">
        <v>110</v>
      </c>
      <c r="T9" s="70">
        <v>20</v>
      </c>
      <c r="U9" s="72">
        <v>15</v>
      </c>
      <c r="V9" s="70">
        <v>25</v>
      </c>
      <c r="W9" s="71">
        <v>30</v>
      </c>
      <c r="X9" s="71">
        <v>50</v>
      </c>
      <c r="Y9" s="71">
        <v>25</v>
      </c>
      <c r="Z9" s="71">
        <v>50</v>
      </c>
      <c r="AA9" s="71">
        <v>50</v>
      </c>
      <c r="AB9" s="73" t="s">
        <v>50</v>
      </c>
      <c r="AC9" s="133"/>
    </row>
    <row r="10" spans="1:38" ht="13.5" thickBot="1">
      <c r="A10" s="89">
        <v>1</v>
      </c>
      <c r="B10" s="91">
        <v>101519006</v>
      </c>
      <c r="C10" s="92" t="s">
        <v>70</v>
      </c>
      <c r="D10" s="74">
        <v>10</v>
      </c>
      <c r="E10" s="74">
        <v>6.5</v>
      </c>
      <c r="F10" s="74">
        <v>6</v>
      </c>
      <c r="G10" s="74"/>
      <c r="H10" s="74"/>
      <c r="I10" s="74"/>
      <c r="J10" s="74"/>
      <c r="K10" s="74"/>
      <c r="L10" s="74">
        <v>9.5</v>
      </c>
      <c r="M10" s="74">
        <v>7.5</v>
      </c>
      <c r="N10" s="74">
        <v>9</v>
      </c>
      <c r="O10" s="74">
        <v>9</v>
      </c>
      <c r="P10" s="74">
        <f t="shared" ref="P10:P41" si="0">D10+E10+F10+L10+M10+N10+O10</f>
        <v>57.5</v>
      </c>
      <c r="Q10" s="75">
        <f t="shared" ref="Q10:Q41" si="1">P10/70*25</f>
        <v>20.535714285714285</v>
      </c>
      <c r="R10" s="74"/>
      <c r="S10" s="74"/>
      <c r="T10" s="74"/>
      <c r="U10" s="74"/>
      <c r="V10" s="74"/>
      <c r="W10" s="75">
        <v>23</v>
      </c>
      <c r="X10" s="74"/>
      <c r="Y10" s="74">
        <f t="shared" ref="Y10:Y41" si="2">W10/30*25</f>
        <v>19.166666666666668</v>
      </c>
      <c r="Z10" s="75">
        <f t="shared" ref="Z10:Z41" si="3">Y10+Q10</f>
        <v>39.702380952380949</v>
      </c>
      <c r="AA10" s="74">
        <v>28.25</v>
      </c>
      <c r="AB10" s="86">
        <f t="shared" ref="AB10:AB41" si="4">Z10+AA10</f>
        <v>67.952380952380949</v>
      </c>
      <c r="AC10" s="90"/>
    </row>
    <row r="11" spans="1:38" ht="13.5" thickBot="1">
      <c r="A11" s="89">
        <v>2</v>
      </c>
      <c r="B11" s="92">
        <v>101519012</v>
      </c>
      <c r="C11" s="92" t="s">
        <v>71</v>
      </c>
      <c r="D11" s="74">
        <v>10</v>
      </c>
      <c r="E11" s="74">
        <v>4.5</v>
      </c>
      <c r="F11" s="74">
        <v>9.5</v>
      </c>
      <c r="G11" s="74"/>
      <c r="H11" s="74"/>
      <c r="I11" s="74"/>
      <c r="J11" s="74"/>
      <c r="K11" s="74"/>
      <c r="L11" s="74">
        <v>9.5</v>
      </c>
      <c r="M11" s="74">
        <v>10</v>
      </c>
      <c r="N11" s="74">
        <v>9</v>
      </c>
      <c r="O11" s="74">
        <v>10</v>
      </c>
      <c r="P11" s="74">
        <f t="shared" si="0"/>
        <v>62.5</v>
      </c>
      <c r="Q11" s="75">
        <f t="shared" si="1"/>
        <v>22.321428571428573</v>
      </c>
      <c r="R11" s="74"/>
      <c r="S11" s="74"/>
      <c r="T11" s="74"/>
      <c r="U11" s="74"/>
      <c r="V11" s="74"/>
      <c r="W11" s="75">
        <v>25.5</v>
      </c>
      <c r="X11" s="74"/>
      <c r="Y11" s="74">
        <f t="shared" si="2"/>
        <v>21.25</v>
      </c>
      <c r="Z11" s="75">
        <f t="shared" si="3"/>
        <v>43.571428571428569</v>
      </c>
      <c r="AA11" s="74">
        <v>37</v>
      </c>
      <c r="AB11" s="86">
        <f t="shared" si="4"/>
        <v>80.571428571428569</v>
      </c>
      <c r="AC11" s="90"/>
    </row>
    <row r="12" spans="1:38" ht="13.5" thickBot="1">
      <c r="A12" s="89">
        <v>3</v>
      </c>
      <c r="B12" s="92">
        <v>101519013</v>
      </c>
      <c r="C12" s="92" t="s">
        <v>72</v>
      </c>
      <c r="D12" s="74">
        <v>5</v>
      </c>
      <c r="E12" s="74">
        <v>1</v>
      </c>
      <c r="F12" s="74">
        <v>2.5</v>
      </c>
      <c r="G12" s="74"/>
      <c r="H12" s="74"/>
      <c r="I12" s="74"/>
      <c r="J12" s="74"/>
      <c r="K12" s="74"/>
      <c r="L12" s="74">
        <v>4.5</v>
      </c>
      <c r="M12" s="74">
        <v>10</v>
      </c>
      <c r="N12" s="74">
        <v>6.5</v>
      </c>
      <c r="O12" s="74">
        <v>10</v>
      </c>
      <c r="P12" s="74">
        <f t="shared" si="0"/>
        <v>39.5</v>
      </c>
      <c r="Q12" s="75">
        <f t="shared" si="1"/>
        <v>14.107142857142858</v>
      </c>
      <c r="R12" s="74"/>
      <c r="S12" s="74"/>
      <c r="T12" s="74"/>
      <c r="U12" s="74"/>
      <c r="V12" s="74"/>
      <c r="W12" s="75">
        <v>18.5</v>
      </c>
      <c r="X12" s="74"/>
      <c r="Y12" s="74">
        <f t="shared" si="2"/>
        <v>15.416666666666668</v>
      </c>
      <c r="Z12" s="75">
        <f t="shared" si="3"/>
        <v>29.523809523809526</v>
      </c>
      <c r="AA12" s="74">
        <v>16</v>
      </c>
      <c r="AB12" s="86">
        <f t="shared" si="4"/>
        <v>45.523809523809526</v>
      </c>
      <c r="AC12" s="96" t="s">
        <v>112</v>
      </c>
    </row>
    <row r="13" spans="1:38" ht="13.5" thickBot="1">
      <c r="A13" s="89">
        <v>4</v>
      </c>
      <c r="B13" s="92">
        <v>101519015</v>
      </c>
      <c r="C13" s="92" t="s">
        <v>73</v>
      </c>
      <c r="D13" s="74">
        <v>10</v>
      </c>
      <c r="E13" s="74">
        <v>5</v>
      </c>
      <c r="F13" s="74">
        <v>3</v>
      </c>
      <c r="G13" s="74"/>
      <c r="H13" s="74"/>
      <c r="I13" s="74"/>
      <c r="J13" s="74"/>
      <c r="K13" s="74"/>
      <c r="L13" s="74">
        <v>6</v>
      </c>
      <c r="M13" s="74">
        <v>10</v>
      </c>
      <c r="N13" s="74">
        <v>0</v>
      </c>
      <c r="O13" s="74">
        <v>0</v>
      </c>
      <c r="P13" s="74">
        <f t="shared" si="0"/>
        <v>34</v>
      </c>
      <c r="Q13" s="75">
        <f t="shared" si="1"/>
        <v>12.142857142857142</v>
      </c>
      <c r="R13" s="74"/>
      <c r="S13" s="74"/>
      <c r="T13" s="74"/>
      <c r="U13" s="74"/>
      <c r="V13" s="74"/>
      <c r="W13" s="75">
        <v>19.5</v>
      </c>
      <c r="X13" s="74"/>
      <c r="Y13" s="74">
        <f t="shared" si="2"/>
        <v>16.25</v>
      </c>
      <c r="Z13" s="75">
        <f t="shared" si="3"/>
        <v>28.392857142857142</v>
      </c>
      <c r="AA13" s="74">
        <v>20.75</v>
      </c>
      <c r="AB13" s="86">
        <f t="shared" si="4"/>
        <v>49.142857142857139</v>
      </c>
      <c r="AC13" s="90"/>
    </row>
    <row r="14" spans="1:38" ht="13.5" thickBot="1">
      <c r="A14" s="89">
        <v>5</v>
      </c>
      <c r="B14" s="92">
        <v>101519016</v>
      </c>
      <c r="C14" s="92" t="s">
        <v>74</v>
      </c>
      <c r="D14" s="74">
        <v>10</v>
      </c>
      <c r="E14" s="74">
        <v>7</v>
      </c>
      <c r="F14" s="74">
        <v>4.5</v>
      </c>
      <c r="G14" s="74"/>
      <c r="H14" s="74"/>
      <c r="I14" s="74"/>
      <c r="J14" s="74"/>
      <c r="K14" s="74"/>
      <c r="L14" s="74">
        <v>10</v>
      </c>
      <c r="M14" s="74">
        <v>10</v>
      </c>
      <c r="N14" s="74">
        <v>10</v>
      </c>
      <c r="O14" s="74">
        <v>9</v>
      </c>
      <c r="P14" s="74">
        <f t="shared" si="0"/>
        <v>60.5</v>
      </c>
      <c r="Q14" s="75">
        <f t="shared" si="1"/>
        <v>21.607142857142858</v>
      </c>
      <c r="R14" s="74"/>
      <c r="S14" s="74"/>
      <c r="T14" s="74"/>
      <c r="U14" s="74"/>
      <c r="V14" s="74"/>
      <c r="W14" s="75">
        <v>23</v>
      </c>
      <c r="X14" s="74"/>
      <c r="Y14" s="74">
        <f t="shared" si="2"/>
        <v>19.166666666666668</v>
      </c>
      <c r="Z14" s="75">
        <f t="shared" si="3"/>
        <v>40.773809523809526</v>
      </c>
      <c r="AA14" s="74">
        <v>26</v>
      </c>
      <c r="AB14" s="86">
        <f t="shared" si="4"/>
        <v>66.773809523809518</v>
      </c>
      <c r="AC14" s="90"/>
    </row>
    <row r="15" spans="1:38" ht="13.5" thickBot="1">
      <c r="A15" s="89">
        <v>6</v>
      </c>
      <c r="B15" s="92">
        <v>101519027</v>
      </c>
      <c r="C15" s="92" t="s">
        <v>75</v>
      </c>
      <c r="D15" s="74">
        <v>10</v>
      </c>
      <c r="E15" s="74">
        <v>4.5</v>
      </c>
      <c r="F15" s="74">
        <v>5</v>
      </c>
      <c r="G15" s="74"/>
      <c r="H15" s="74"/>
      <c r="I15" s="74"/>
      <c r="J15" s="74"/>
      <c r="K15" s="74"/>
      <c r="L15" s="74">
        <v>6.5</v>
      </c>
      <c r="M15" s="74">
        <v>10</v>
      </c>
      <c r="N15" s="74">
        <v>8.5</v>
      </c>
      <c r="O15" s="74">
        <v>8.5</v>
      </c>
      <c r="P15" s="74">
        <f t="shared" si="0"/>
        <v>53</v>
      </c>
      <c r="Q15" s="75">
        <f t="shared" si="1"/>
        <v>18.928571428571427</v>
      </c>
      <c r="R15" s="74"/>
      <c r="S15" s="74"/>
      <c r="T15" s="74"/>
      <c r="U15" s="74"/>
      <c r="V15" s="74"/>
      <c r="W15" s="75">
        <v>23.5</v>
      </c>
      <c r="X15" s="74"/>
      <c r="Y15" s="74">
        <f t="shared" si="2"/>
        <v>19.583333333333332</v>
      </c>
      <c r="Z15" s="75">
        <f t="shared" si="3"/>
        <v>38.511904761904759</v>
      </c>
      <c r="AA15" s="74">
        <v>18.5</v>
      </c>
      <c r="AB15" s="86">
        <f t="shared" si="4"/>
        <v>57.011904761904759</v>
      </c>
      <c r="AC15" s="96"/>
    </row>
    <row r="16" spans="1:38" ht="13.5" thickBot="1">
      <c r="A16" s="89">
        <v>7</v>
      </c>
      <c r="B16" s="92">
        <v>101519028</v>
      </c>
      <c r="C16" s="92" t="s">
        <v>76</v>
      </c>
      <c r="D16" s="74">
        <v>10</v>
      </c>
      <c r="E16" s="74">
        <v>5</v>
      </c>
      <c r="F16" s="74">
        <v>7</v>
      </c>
      <c r="G16" s="74"/>
      <c r="H16" s="74"/>
      <c r="I16" s="74"/>
      <c r="J16" s="74"/>
      <c r="K16" s="74"/>
      <c r="L16" s="74">
        <v>6.5</v>
      </c>
      <c r="M16" s="74">
        <v>10</v>
      </c>
      <c r="N16" s="74">
        <v>6</v>
      </c>
      <c r="O16" s="74">
        <v>8</v>
      </c>
      <c r="P16" s="74">
        <f t="shared" si="0"/>
        <v>52.5</v>
      </c>
      <c r="Q16" s="75">
        <f t="shared" si="1"/>
        <v>18.75</v>
      </c>
      <c r="R16" s="74"/>
      <c r="S16" s="74"/>
      <c r="T16" s="74"/>
      <c r="U16" s="74"/>
      <c r="V16" s="74"/>
      <c r="W16" s="75">
        <v>12</v>
      </c>
      <c r="X16" s="74"/>
      <c r="Y16" s="74">
        <f t="shared" si="2"/>
        <v>10</v>
      </c>
      <c r="Z16" s="75">
        <f t="shared" si="3"/>
        <v>28.75</v>
      </c>
      <c r="AA16" s="74">
        <v>11</v>
      </c>
      <c r="AB16" s="86">
        <f t="shared" si="4"/>
        <v>39.75</v>
      </c>
      <c r="AC16" s="96"/>
    </row>
    <row r="17" spans="1:29" s="76" customFormat="1" ht="13.5" thickBot="1">
      <c r="A17" s="89">
        <v>8</v>
      </c>
      <c r="B17" s="92">
        <v>101519032</v>
      </c>
      <c r="C17" s="92" t="s">
        <v>77</v>
      </c>
      <c r="D17" s="74">
        <v>10</v>
      </c>
      <c r="E17" s="74">
        <v>4.5</v>
      </c>
      <c r="F17" s="74">
        <v>9</v>
      </c>
      <c r="G17" s="74"/>
      <c r="H17" s="74"/>
      <c r="I17" s="74"/>
      <c r="J17" s="74"/>
      <c r="K17" s="74"/>
      <c r="L17" s="74">
        <v>8</v>
      </c>
      <c r="M17" s="74">
        <v>10</v>
      </c>
      <c r="N17" s="74">
        <v>6.5</v>
      </c>
      <c r="O17" s="74">
        <v>10</v>
      </c>
      <c r="P17" s="74">
        <f t="shared" si="0"/>
        <v>58</v>
      </c>
      <c r="Q17" s="75">
        <f t="shared" si="1"/>
        <v>20.714285714285715</v>
      </c>
      <c r="R17" s="74"/>
      <c r="S17" s="74"/>
      <c r="T17" s="74"/>
      <c r="U17" s="74"/>
      <c r="V17" s="74"/>
      <c r="W17" s="75">
        <v>24.5</v>
      </c>
      <c r="X17" s="74"/>
      <c r="Y17" s="74">
        <f t="shared" si="2"/>
        <v>20.416666666666668</v>
      </c>
      <c r="Z17" s="75">
        <f t="shared" si="3"/>
        <v>41.13095238095238</v>
      </c>
      <c r="AA17" s="85">
        <v>22</v>
      </c>
      <c r="AB17" s="86">
        <f t="shared" si="4"/>
        <v>63.13095238095238</v>
      </c>
      <c r="AC17" s="96"/>
    </row>
    <row r="18" spans="1:29" ht="13.5" thickBot="1">
      <c r="A18" s="89">
        <v>9</v>
      </c>
      <c r="B18" s="92">
        <v>101519033</v>
      </c>
      <c r="C18" s="92" t="s">
        <v>78</v>
      </c>
      <c r="D18" s="74">
        <v>10</v>
      </c>
      <c r="E18" s="74">
        <v>5</v>
      </c>
      <c r="F18" s="74">
        <v>3.5</v>
      </c>
      <c r="G18" s="74"/>
      <c r="H18" s="74"/>
      <c r="I18" s="74"/>
      <c r="J18" s="74"/>
      <c r="K18" s="74"/>
      <c r="L18" s="74">
        <v>9.5</v>
      </c>
      <c r="M18" s="74">
        <v>10</v>
      </c>
      <c r="N18" s="74">
        <v>10</v>
      </c>
      <c r="O18" s="74">
        <v>9.5</v>
      </c>
      <c r="P18" s="74">
        <f t="shared" si="0"/>
        <v>57.5</v>
      </c>
      <c r="Q18" s="75">
        <f t="shared" si="1"/>
        <v>20.535714285714285</v>
      </c>
      <c r="R18" s="74"/>
      <c r="S18" s="74"/>
      <c r="T18" s="74"/>
      <c r="U18" s="74"/>
      <c r="V18" s="74"/>
      <c r="W18" s="75">
        <v>23</v>
      </c>
      <c r="X18" s="74"/>
      <c r="Y18" s="74">
        <f t="shared" si="2"/>
        <v>19.166666666666668</v>
      </c>
      <c r="Z18" s="75">
        <f t="shared" si="3"/>
        <v>39.702380952380949</v>
      </c>
      <c r="AA18" s="74">
        <v>30.75</v>
      </c>
      <c r="AB18" s="86">
        <f t="shared" si="4"/>
        <v>70.452380952380949</v>
      </c>
      <c r="AC18" s="90"/>
    </row>
    <row r="19" spans="1:29" ht="13.5" thickBot="1">
      <c r="A19" s="89">
        <v>10</v>
      </c>
      <c r="B19" s="92">
        <v>101519037</v>
      </c>
      <c r="C19" s="92" t="s">
        <v>79</v>
      </c>
      <c r="D19" s="74">
        <v>10</v>
      </c>
      <c r="E19" s="74">
        <v>3</v>
      </c>
      <c r="F19" s="74">
        <v>5</v>
      </c>
      <c r="G19" s="74"/>
      <c r="H19" s="74"/>
      <c r="I19" s="74"/>
      <c r="J19" s="74"/>
      <c r="K19" s="74"/>
      <c r="L19" s="74">
        <v>3.5</v>
      </c>
      <c r="M19" s="74">
        <v>10</v>
      </c>
      <c r="N19" s="74">
        <v>4</v>
      </c>
      <c r="O19" s="74">
        <v>5</v>
      </c>
      <c r="P19" s="74">
        <f t="shared" si="0"/>
        <v>40.5</v>
      </c>
      <c r="Q19" s="75">
        <f t="shared" si="1"/>
        <v>14.464285714285715</v>
      </c>
      <c r="R19" s="74"/>
      <c r="S19" s="74"/>
      <c r="T19" s="74"/>
      <c r="U19" s="74"/>
      <c r="V19" s="74"/>
      <c r="W19" s="75">
        <v>17</v>
      </c>
      <c r="X19" s="74"/>
      <c r="Y19" s="74">
        <f t="shared" si="2"/>
        <v>14.166666666666666</v>
      </c>
      <c r="Z19" s="75">
        <f t="shared" si="3"/>
        <v>28.63095238095238</v>
      </c>
      <c r="AA19" s="74">
        <v>11.75</v>
      </c>
      <c r="AB19" s="86">
        <f t="shared" si="4"/>
        <v>40.38095238095238</v>
      </c>
      <c r="AC19" s="90"/>
    </row>
    <row r="20" spans="1:29" ht="13.5" thickBot="1">
      <c r="A20" s="89">
        <v>11</v>
      </c>
      <c r="B20" s="92">
        <v>101519038</v>
      </c>
      <c r="C20" s="92" t="s">
        <v>80</v>
      </c>
      <c r="D20" s="74">
        <v>10</v>
      </c>
      <c r="E20" s="74">
        <v>6.5</v>
      </c>
      <c r="F20" s="74">
        <v>3</v>
      </c>
      <c r="G20" s="74"/>
      <c r="H20" s="74"/>
      <c r="I20" s="74"/>
      <c r="J20" s="74"/>
      <c r="K20" s="74"/>
      <c r="L20" s="74">
        <v>7</v>
      </c>
      <c r="M20" s="74">
        <v>10</v>
      </c>
      <c r="N20" s="74">
        <v>9</v>
      </c>
      <c r="O20" s="74">
        <v>7</v>
      </c>
      <c r="P20" s="74">
        <f t="shared" si="0"/>
        <v>52.5</v>
      </c>
      <c r="Q20" s="75">
        <f t="shared" si="1"/>
        <v>18.75</v>
      </c>
      <c r="R20" s="74"/>
      <c r="S20" s="74"/>
      <c r="T20" s="74"/>
      <c r="U20" s="74"/>
      <c r="V20" s="74"/>
      <c r="W20" s="75">
        <v>20.5</v>
      </c>
      <c r="X20" s="74"/>
      <c r="Y20" s="74">
        <f t="shared" si="2"/>
        <v>17.083333333333332</v>
      </c>
      <c r="Z20" s="75">
        <f t="shared" si="3"/>
        <v>35.833333333333329</v>
      </c>
      <c r="AA20" s="74">
        <v>20</v>
      </c>
      <c r="AB20" s="86">
        <f t="shared" si="4"/>
        <v>55.833333333333329</v>
      </c>
      <c r="AC20" s="90"/>
    </row>
    <row r="21" spans="1:29" ht="13.5" thickBot="1">
      <c r="A21" s="89">
        <v>12</v>
      </c>
      <c r="B21" s="92">
        <v>101519041</v>
      </c>
      <c r="C21" s="92" t="s">
        <v>81</v>
      </c>
      <c r="D21" s="74">
        <v>10</v>
      </c>
      <c r="E21" s="74">
        <v>4.5</v>
      </c>
      <c r="F21" s="74">
        <v>1.5</v>
      </c>
      <c r="G21" s="74"/>
      <c r="H21" s="74"/>
      <c r="I21" s="74"/>
      <c r="J21" s="74"/>
      <c r="K21" s="74"/>
      <c r="L21" s="74">
        <v>5</v>
      </c>
      <c r="M21" s="74">
        <v>10</v>
      </c>
      <c r="N21" s="74">
        <v>9</v>
      </c>
      <c r="O21" s="74">
        <v>3.5</v>
      </c>
      <c r="P21" s="74">
        <f t="shared" si="0"/>
        <v>43.5</v>
      </c>
      <c r="Q21" s="75">
        <f t="shared" si="1"/>
        <v>15.535714285714286</v>
      </c>
      <c r="R21" s="74"/>
      <c r="S21" s="74"/>
      <c r="T21" s="74"/>
      <c r="U21" s="74"/>
      <c r="V21" s="74"/>
      <c r="W21" s="75">
        <v>24.5</v>
      </c>
      <c r="X21" s="74"/>
      <c r="Y21" s="74">
        <f t="shared" si="2"/>
        <v>20.416666666666668</v>
      </c>
      <c r="Z21" s="75">
        <f t="shared" si="3"/>
        <v>35.952380952380956</v>
      </c>
      <c r="AA21" s="74">
        <v>12.75</v>
      </c>
      <c r="AB21" s="86">
        <f t="shared" si="4"/>
        <v>48.702380952380956</v>
      </c>
      <c r="AC21" s="90"/>
    </row>
    <row r="22" spans="1:29" ht="13.5" thickBot="1">
      <c r="A22" s="89">
        <v>13</v>
      </c>
      <c r="B22" s="92">
        <v>101519044</v>
      </c>
      <c r="C22" s="92" t="s">
        <v>82</v>
      </c>
      <c r="D22" s="74">
        <v>10</v>
      </c>
      <c r="E22" s="74">
        <v>2.5</v>
      </c>
      <c r="F22" s="74">
        <v>9.5</v>
      </c>
      <c r="G22" s="74"/>
      <c r="H22" s="74"/>
      <c r="I22" s="74"/>
      <c r="J22" s="74"/>
      <c r="K22" s="74"/>
      <c r="L22" s="74">
        <v>10</v>
      </c>
      <c r="M22" s="74">
        <v>10</v>
      </c>
      <c r="N22" s="74">
        <v>10</v>
      </c>
      <c r="O22" s="74">
        <v>10</v>
      </c>
      <c r="P22" s="74">
        <f t="shared" si="0"/>
        <v>62</v>
      </c>
      <c r="Q22" s="75">
        <f t="shared" si="1"/>
        <v>22.142857142857142</v>
      </c>
      <c r="R22" s="74"/>
      <c r="S22" s="74"/>
      <c r="T22" s="74"/>
      <c r="U22" s="74"/>
      <c r="V22" s="74"/>
      <c r="W22" s="75">
        <v>26.5</v>
      </c>
      <c r="X22" s="74"/>
      <c r="Y22" s="74">
        <f t="shared" si="2"/>
        <v>22.083333333333332</v>
      </c>
      <c r="Z22" s="75">
        <f t="shared" si="3"/>
        <v>44.226190476190474</v>
      </c>
      <c r="AA22" s="74">
        <v>29</v>
      </c>
      <c r="AB22" s="86">
        <f t="shared" si="4"/>
        <v>73.226190476190482</v>
      </c>
      <c r="AC22" s="90"/>
    </row>
    <row r="23" spans="1:29" ht="13.5" thickBot="1">
      <c r="A23" s="89">
        <v>14</v>
      </c>
      <c r="B23" s="92">
        <v>101519052</v>
      </c>
      <c r="C23" s="92" t="s">
        <v>83</v>
      </c>
      <c r="D23" s="74">
        <v>9</v>
      </c>
      <c r="E23" s="74">
        <v>7.5</v>
      </c>
      <c r="F23" s="74">
        <v>3</v>
      </c>
      <c r="G23" s="74"/>
      <c r="H23" s="74"/>
      <c r="I23" s="74"/>
      <c r="J23" s="74"/>
      <c r="K23" s="74"/>
      <c r="L23" s="74">
        <v>6.5</v>
      </c>
      <c r="M23" s="74">
        <v>10</v>
      </c>
      <c r="N23" s="74">
        <v>7.5</v>
      </c>
      <c r="O23" s="74">
        <v>9.5</v>
      </c>
      <c r="P23" s="74">
        <f t="shared" si="0"/>
        <v>53</v>
      </c>
      <c r="Q23" s="75">
        <f t="shared" si="1"/>
        <v>18.928571428571427</v>
      </c>
      <c r="R23" s="74"/>
      <c r="S23" s="74"/>
      <c r="T23" s="74"/>
      <c r="U23" s="74"/>
      <c r="V23" s="74"/>
      <c r="W23" s="75">
        <v>26.5</v>
      </c>
      <c r="X23" s="74"/>
      <c r="Y23" s="74">
        <f t="shared" si="2"/>
        <v>22.083333333333332</v>
      </c>
      <c r="Z23" s="75">
        <f t="shared" si="3"/>
        <v>41.011904761904759</v>
      </c>
      <c r="AA23" s="74">
        <v>23</v>
      </c>
      <c r="AB23" s="86">
        <f t="shared" si="4"/>
        <v>64.011904761904759</v>
      </c>
      <c r="AC23" s="90"/>
    </row>
    <row r="24" spans="1:29" ht="13.5" thickBot="1">
      <c r="A24" s="89">
        <v>15</v>
      </c>
      <c r="B24" s="92">
        <v>101519069</v>
      </c>
      <c r="C24" s="92" t="s">
        <v>84</v>
      </c>
      <c r="D24" s="74">
        <v>10</v>
      </c>
      <c r="E24" s="74">
        <v>6.5</v>
      </c>
      <c r="F24" s="74">
        <v>6</v>
      </c>
      <c r="G24" s="74"/>
      <c r="H24" s="74"/>
      <c r="I24" s="74"/>
      <c r="J24" s="74"/>
      <c r="K24" s="74"/>
      <c r="L24" s="74">
        <v>8</v>
      </c>
      <c r="M24" s="74">
        <v>10</v>
      </c>
      <c r="N24" s="74">
        <v>8.5</v>
      </c>
      <c r="O24" s="74">
        <v>9</v>
      </c>
      <c r="P24" s="74">
        <f t="shared" si="0"/>
        <v>58</v>
      </c>
      <c r="Q24" s="75">
        <f t="shared" si="1"/>
        <v>20.714285714285715</v>
      </c>
      <c r="R24" s="74"/>
      <c r="S24" s="74"/>
      <c r="T24" s="74"/>
      <c r="U24" s="74"/>
      <c r="V24" s="74"/>
      <c r="W24" s="75">
        <v>20</v>
      </c>
      <c r="X24" s="74"/>
      <c r="Y24" s="74">
        <f t="shared" si="2"/>
        <v>16.666666666666664</v>
      </c>
      <c r="Z24" s="75">
        <f t="shared" si="3"/>
        <v>37.38095238095238</v>
      </c>
      <c r="AA24" s="74">
        <v>13.75</v>
      </c>
      <c r="AB24" s="86">
        <f t="shared" si="4"/>
        <v>51.13095238095238</v>
      </c>
      <c r="AC24" s="90"/>
    </row>
    <row r="25" spans="1:29" ht="13.5" thickBot="1">
      <c r="A25" s="89">
        <v>16</v>
      </c>
      <c r="B25" s="92">
        <v>101519071</v>
      </c>
      <c r="C25" s="92" t="s">
        <v>85</v>
      </c>
      <c r="D25" s="74">
        <v>10</v>
      </c>
      <c r="E25" s="74">
        <v>2</v>
      </c>
      <c r="F25" s="74">
        <v>5</v>
      </c>
      <c r="G25" s="74"/>
      <c r="H25" s="74"/>
      <c r="I25" s="74"/>
      <c r="J25" s="74"/>
      <c r="K25" s="74"/>
      <c r="L25" s="74">
        <v>5.5</v>
      </c>
      <c r="M25" s="74">
        <v>10</v>
      </c>
      <c r="N25" s="74">
        <v>7.5</v>
      </c>
      <c r="O25" s="74">
        <v>0.5</v>
      </c>
      <c r="P25" s="74">
        <f t="shared" si="0"/>
        <v>40.5</v>
      </c>
      <c r="Q25" s="75">
        <f t="shared" si="1"/>
        <v>14.464285714285715</v>
      </c>
      <c r="R25" s="74"/>
      <c r="S25" s="74"/>
      <c r="T25" s="74"/>
      <c r="U25" s="74"/>
      <c r="V25" s="74"/>
      <c r="W25" s="75">
        <v>19</v>
      </c>
      <c r="X25" s="74"/>
      <c r="Y25" s="74">
        <f t="shared" si="2"/>
        <v>15.833333333333332</v>
      </c>
      <c r="Z25" s="75">
        <f t="shared" si="3"/>
        <v>30.297619047619047</v>
      </c>
      <c r="AA25" s="74">
        <v>20.5</v>
      </c>
      <c r="AB25" s="86">
        <f t="shared" si="4"/>
        <v>50.797619047619051</v>
      </c>
      <c r="AC25" s="90"/>
    </row>
    <row r="26" spans="1:29" ht="13.5" thickBot="1">
      <c r="A26" s="89">
        <v>17</v>
      </c>
      <c r="B26" s="92">
        <v>101519072</v>
      </c>
      <c r="C26" s="92" t="s">
        <v>86</v>
      </c>
      <c r="D26" s="74">
        <v>10</v>
      </c>
      <c r="E26" s="74">
        <v>4.5</v>
      </c>
      <c r="F26" s="74">
        <v>0.5</v>
      </c>
      <c r="G26" s="74"/>
      <c r="H26" s="74"/>
      <c r="I26" s="74"/>
      <c r="J26" s="74"/>
      <c r="K26" s="74"/>
      <c r="L26" s="74">
        <v>8.5</v>
      </c>
      <c r="M26" s="74">
        <v>10</v>
      </c>
      <c r="N26" s="74">
        <v>8.5</v>
      </c>
      <c r="O26" s="74">
        <v>8</v>
      </c>
      <c r="P26" s="74">
        <f t="shared" si="0"/>
        <v>50</v>
      </c>
      <c r="Q26" s="75">
        <f t="shared" si="1"/>
        <v>17.857142857142858</v>
      </c>
      <c r="R26" s="74"/>
      <c r="S26" s="74"/>
      <c r="T26" s="74"/>
      <c r="U26" s="74"/>
      <c r="V26" s="74"/>
      <c r="W26" s="75">
        <v>28.5</v>
      </c>
      <c r="X26" s="74"/>
      <c r="Y26" s="74">
        <f t="shared" si="2"/>
        <v>23.75</v>
      </c>
      <c r="Z26" s="75">
        <f t="shared" si="3"/>
        <v>41.607142857142861</v>
      </c>
      <c r="AA26" s="74">
        <v>17</v>
      </c>
      <c r="AB26" s="86">
        <f t="shared" si="4"/>
        <v>58.607142857142861</v>
      </c>
      <c r="AC26" s="90"/>
    </row>
    <row r="27" spans="1:29" ht="13.5" thickBot="1">
      <c r="A27" s="89">
        <v>18</v>
      </c>
      <c r="B27" s="92">
        <v>101519082</v>
      </c>
      <c r="C27" s="92" t="s">
        <v>87</v>
      </c>
      <c r="D27" s="74">
        <v>9</v>
      </c>
      <c r="E27" s="74">
        <v>0</v>
      </c>
      <c r="F27" s="74">
        <v>6</v>
      </c>
      <c r="G27" s="74"/>
      <c r="H27" s="74"/>
      <c r="I27" s="74"/>
      <c r="J27" s="74"/>
      <c r="K27" s="74"/>
      <c r="L27" s="74">
        <v>9</v>
      </c>
      <c r="M27" s="74">
        <v>10</v>
      </c>
      <c r="N27" s="74">
        <v>9.5</v>
      </c>
      <c r="O27" s="74">
        <v>9.5</v>
      </c>
      <c r="P27" s="74">
        <f t="shared" si="0"/>
        <v>53</v>
      </c>
      <c r="Q27" s="75">
        <f t="shared" si="1"/>
        <v>18.928571428571427</v>
      </c>
      <c r="R27" s="74"/>
      <c r="S27" s="74"/>
      <c r="T27" s="74"/>
      <c r="U27" s="74"/>
      <c r="V27" s="74"/>
      <c r="W27" s="75">
        <v>25.5</v>
      </c>
      <c r="X27" s="74"/>
      <c r="Y27" s="74">
        <f t="shared" si="2"/>
        <v>21.25</v>
      </c>
      <c r="Z27" s="75">
        <f t="shared" si="3"/>
        <v>40.178571428571431</v>
      </c>
      <c r="AA27" s="74">
        <v>25.75</v>
      </c>
      <c r="AB27" s="86">
        <f t="shared" si="4"/>
        <v>65.928571428571431</v>
      </c>
      <c r="AC27" s="90"/>
    </row>
    <row r="28" spans="1:29" s="87" customFormat="1" ht="13.5" thickBot="1">
      <c r="A28" s="89">
        <v>19</v>
      </c>
      <c r="B28" s="93">
        <v>101519087</v>
      </c>
      <c r="C28" s="93" t="s">
        <v>88</v>
      </c>
      <c r="D28" s="85">
        <v>10</v>
      </c>
      <c r="E28" s="85">
        <v>5</v>
      </c>
      <c r="F28" s="85">
        <v>6</v>
      </c>
      <c r="G28" s="85"/>
      <c r="H28" s="85"/>
      <c r="I28" s="85"/>
      <c r="J28" s="85"/>
      <c r="K28" s="85"/>
      <c r="L28" s="85">
        <v>7.5</v>
      </c>
      <c r="M28" s="85">
        <v>10</v>
      </c>
      <c r="N28" s="85">
        <v>7.5</v>
      </c>
      <c r="O28" s="85">
        <v>10</v>
      </c>
      <c r="P28" s="85">
        <f t="shared" si="0"/>
        <v>56</v>
      </c>
      <c r="Q28" s="86">
        <f t="shared" si="1"/>
        <v>20</v>
      </c>
      <c r="R28" s="85"/>
      <c r="S28" s="85"/>
      <c r="T28" s="85"/>
      <c r="U28" s="85"/>
      <c r="V28" s="85"/>
      <c r="W28" s="86">
        <v>13</v>
      </c>
      <c r="X28" s="85"/>
      <c r="Y28" s="85">
        <f t="shared" si="2"/>
        <v>10.833333333333334</v>
      </c>
      <c r="Z28" s="86">
        <f t="shared" si="3"/>
        <v>30.833333333333336</v>
      </c>
      <c r="AA28" s="85">
        <v>12</v>
      </c>
      <c r="AB28" s="86">
        <f t="shared" si="4"/>
        <v>42.833333333333336</v>
      </c>
      <c r="AC28" s="90"/>
    </row>
    <row r="29" spans="1:29" ht="13.5" thickBot="1">
      <c r="A29" s="89">
        <v>20</v>
      </c>
      <c r="B29" s="92">
        <v>101519089</v>
      </c>
      <c r="C29" s="92" t="s">
        <v>89</v>
      </c>
      <c r="D29" s="74">
        <v>10</v>
      </c>
      <c r="E29" s="74">
        <v>6</v>
      </c>
      <c r="F29" s="74">
        <v>5.5</v>
      </c>
      <c r="G29" s="74"/>
      <c r="H29" s="74"/>
      <c r="I29" s="74"/>
      <c r="J29" s="74"/>
      <c r="K29" s="74"/>
      <c r="L29" s="74">
        <v>7.5</v>
      </c>
      <c r="M29" s="74">
        <v>10</v>
      </c>
      <c r="N29" s="74">
        <v>8</v>
      </c>
      <c r="O29" s="74">
        <v>7</v>
      </c>
      <c r="P29" s="74">
        <f t="shared" si="0"/>
        <v>54</v>
      </c>
      <c r="Q29" s="75">
        <f t="shared" si="1"/>
        <v>19.285714285714288</v>
      </c>
      <c r="R29" s="74"/>
      <c r="S29" s="74"/>
      <c r="T29" s="74"/>
      <c r="U29" s="74"/>
      <c r="V29" s="74"/>
      <c r="W29" s="75">
        <v>15</v>
      </c>
      <c r="X29" s="74"/>
      <c r="Y29" s="74">
        <f t="shared" si="2"/>
        <v>12.5</v>
      </c>
      <c r="Z29" s="75">
        <f t="shared" si="3"/>
        <v>31.785714285714288</v>
      </c>
      <c r="AA29" s="74">
        <v>9</v>
      </c>
      <c r="AB29" s="86">
        <f t="shared" si="4"/>
        <v>40.785714285714292</v>
      </c>
      <c r="AC29" s="96"/>
    </row>
    <row r="30" spans="1:29" s="87" customFormat="1" ht="13.5" thickBot="1">
      <c r="A30" s="89">
        <v>21</v>
      </c>
      <c r="B30" s="93">
        <v>101519090</v>
      </c>
      <c r="C30" s="93" t="s">
        <v>90</v>
      </c>
      <c r="D30" s="85">
        <v>10</v>
      </c>
      <c r="E30" s="85">
        <v>4.5</v>
      </c>
      <c r="F30" s="85">
        <v>4.5</v>
      </c>
      <c r="G30" s="85"/>
      <c r="H30" s="85"/>
      <c r="I30" s="85"/>
      <c r="J30" s="85"/>
      <c r="K30" s="85"/>
      <c r="L30" s="85">
        <v>9.5</v>
      </c>
      <c r="M30" s="85">
        <v>10</v>
      </c>
      <c r="N30" s="85">
        <v>5</v>
      </c>
      <c r="O30" s="85">
        <v>6</v>
      </c>
      <c r="P30" s="85">
        <f t="shared" si="0"/>
        <v>49.5</v>
      </c>
      <c r="Q30" s="86">
        <f t="shared" si="1"/>
        <v>17.678571428571431</v>
      </c>
      <c r="R30" s="85"/>
      <c r="S30" s="85"/>
      <c r="T30" s="85"/>
      <c r="U30" s="85"/>
      <c r="V30" s="85"/>
      <c r="W30" s="86">
        <v>13</v>
      </c>
      <c r="X30" s="85"/>
      <c r="Y30" s="85">
        <f t="shared" si="2"/>
        <v>10.833333333333334</v>
      </c>
      <c r="Z30" s="86">
        <f t="shared" si="3"/>
        <v>28.511904761904766</v>
      </c>
      <c r="AA30" s="85">
        <v>19.5</v>
      </c>
      <c r="AB30" s="86">
        <f t="shared" si="4"/>
        <v>48.011904761904766</v>
      </c>
      <c r="AC30" s="90"/>
    </row>
    <row r="31" spans="1:29">
      <c r="A31" s="89">
        <v>22</v>
      </c>
      <c r="B31" s="106">
        <v>101519095</v>
      </c>
      <c r="C31" s="106" t="s">
        <v>91</v>
      </c>
      <c r="D31" s="74">
        <v>0</v>
      </c>
      <c r="E31" s="74">
        <v>0</v>
      </c>
      <c r="F31" s="74">
        <v>0</v>
      </c>
      <c r="G31" s="74"/>
      <c r="H31" s="74"/>
      <c r="I31" s="74"/>
      <c r="J31" s="74"/>
      <c r="K31" s="74"/>
      <c r="L31" s="74">
        <v>9.5</v>
      </c>
      <c r="M31" s="74">
        <v>10</v>
      </c>
      <c r="N31" s="74">
        <v>8.5</v>
      </c>
      <c r="O31" s="74">
        <v>10</v>
      </c>
      <c r="P31" s="74">
        <f t="shared" si="0"/>
        <v>38</v>
      </c>
      <c r="Q31" s="75">
        <f t="shared" si="1"/>
        <v>13.571428571428571</v>
      </c>
      <c r="R31" s="74"/>
      <c r="S31" s="74"/>
      <c r="T31" s="74"/>
      <c r="U31" s="74"/>
      <c r="V31" s="74"/>
      <c r="W31" s="75">
        <v>20.5</v>
      </c>
      <c r="X31" s="74"/>
      <c r="Y31" s="74">
        <f t="shared" si="2"/>
        <v>17.083333333333332</v>
      </c>
      <c r="Z31" s="75">
        <f t="shared" si="3"/>
        <v>30.654761904761905</v>
      </c>
      <c r="AA31" s="74">
        <v>22.25</v>
      </c>
      <c r="AB31" s="86">
        <f t="shared" si="4"/>
        <v>52.904761904761905</v>
      </c>
      <c r="AC31" s="90"/>
    </row>
    <row r="32" spans="1:29" ht="13.5" thickBot="1">
      <c r="A32" s="89">
        <v>23</v>
      </c>
      <c r="B32" s="109">
        <v>101519109</v>
      </c>
      <c r="C32" s="107" t="s">
        <v>92</v>
      </c>
      <c r="D32" s="74">
        <v>10</v>
      </c>
      <c r="E32" s="74">
        <v>4.5</v>
      </c>
      <c r="F32" s="74">
        <v>1.5</v>
      </c>
      <c r="G32" s="74"/>
      <c r="H32" s="74"/>
      <c r="I32" s="74"/>
      <c r="J32" s="74"/>
      <c r="K32" s="74"/>
      <c r="L32" s="74">
        <v>9.5</v>
      </c>
      <c r="M32" s="74">
        <v>10</v>
      </c>
      <c r="N32" s="74">
        <v>9</v>
      </c>
      <c r="O32" s="74">
        <v>9.5</v>
      </c>
      <c r="P32" s="74">
        <f t="shared" si="0"/>
        <v>54</v>
      </c>
      <c r="Q32" s="75">
        <f t="shared" si="1"/>
        <v>19.285714285714288</v>
      </c>
      <c r="R32" s="74"/>
      <c r="S32" s="74"/>
      <c r="T32" s="74"/>
      <c r="U32" s="74"/>
      <c r="V32" s="74"/>
      <c r="W32" s="75">
        <v>21.5</v>
      </c>
      <c r="X32" s="74"/>
      <c r="Y32" s="74">
        <f t="shared" si="2"/>
        <v>17.916666666666668</v>
      </c>
      <c r="Z32" s="75">
        <f t="shared" si="3"/>
        <v>37.202380952380956</v>
      </c>
      <c r="AA32" s="74">
        <v>22.5</v>
      </c>
      <c r="AB32" s="86">
        <f t="shared" si="4"/>
        <v>59.702380952380956</v>
      </c>
      <c r="AC32" s="90"/>
    </row>
    <row r="33" spans="1:38" ht="13.5" thickBot="1">
      <c r="A33" s="89">
        <v>24</v>
      </c>
      <c r="B33" s="110">
        <v>101519116</v>
      </c>
      <c r="C33" s="108" t="s">
        <v>93</v>
      </c>
      <c r="D33" s="74">
        <v>9</v>
      </c>
      <c r="E33" s="74">
        <v>10</v>
      </c>
      <c r="F33" s="74">
        <v>1</v>
      </c>
      <c r="G33" s="74"/>
      <c r="H33" s="74"/>
      <c r="I33" s="74"/>
      <c r="J33" s="74"/>
      <c r="K33" s="74"/>
      <c r="L33" s="74">
        <v>9</v>
      </c>
      <c r="M33" s="74">
        <v>10</v>
      </c>
      <c r="N33" s="74">
        <v>9</v>
      </c>
      <c r="O33" s="74">
        <v>10</v>
      </c>
      <c r="P33" s="74">
        <f t="shared" si="0"/>
        <v>58</v>
      </c>
      <c r="Q33" s="75">
        <f t="shared" si="1"/>
        <v>20.714285714285715</v>
      </c>
      <c r="R33" s="74"/>
      <c r="S33" s="74"/>
      <c r="T33" s="74"/>
      <c r="U33" s="74"/>
      <c r="V33" s="74"/>
      <c r="W33" s="75">
        <v>23.5</v>
      </c>
      <c r="X33" s="74"/>
      <c r="Y33" s="74">
        <f t="shared" si="2"/>
        <v>19.583333333333332</v>
      </c>
      <c r="Z33" s="75">
        <f t="shared" si="3"/>
        <v>40.297619047619051</v>
      </c>
      <c r="AA33" s="74">
        <v>16</v>
      </c>
      <c r="AB33" s="86">
        <f t="shared" si="4"/>
        <v>56.297619047619051</v>
      </c>
      <c r="AC33" s="90"/>
    </row>
    <row r="34" spans="1:38" ht="13.5" thickBot="1">
      <c r="A34" s="89">
        <v>25</v>
      </c>
      <c r="B34" s="110">
        <v>101519134</v>
      </c>
      <c r="C34" s="108" t="s">
        <v>94</v>
      </c>
      <c r="D34" s="74">
        <v>10</v>
      </c>
      <c r="E34" s="74">
        <v>0</v>
      </c>
      <c r="F34" s="74">
        <v>0</v>
      </c>
      <c r="G34" s="74"/>
      <c r="H34" s="74"/>
      <c r="I34" s="74"/>
      <c r="J34" s="74"/>
      <c r="K34" s="74"/>
      <c r="L34" s="74">
        <v>10</v>
      </c>
      <c r="M34" s="74">
        <v>10</v>
      </c>
      <c r="N34" s="74">
        <v>9</v>
      </c>
      <c r="O34" s="74">
        <v>10</v>
      </c>
      <c r="P34" s="74">
        <f t="shared" si="0"/>
        <v>49</v>
      </c>
      <c r="Q34" s="75">
        <f t="shared" si="1"/>
        <v>17.5</v>
      </c>
      <c r="R34" s="74"/>
      <c r="S34" s="74"/>
      <c r="T34" s="74"/>
      <c r="U34" s="74"/>
      <c r="V34" s="74"/>
      <c r="W34" s="75">
        <v>24.5</v>
      </c>
      <c r="X34" s="74"/>
      <c r="Y34" s="74">
        <f t="shared" si="2"/>
        <v>20.416666666666668</v>
      </c>
      <c r="Z34" s="75">
        <f t="shared" si="3"/>
        <v>37.916666666666671</v>
      </c>
      <c r="AA34" s="74">
        <v>23.5</v>
      </c>
      <c r="AB34" s="86">
        <f t="shared" si="4"/>
        <v>61.416666666666671</v>
      </c>
      <c r="AC34" s="90"/>
    </row>
    <row r="35" spans="1:38" ht="13.5" thickBot="1">
      <c r="A35" s="89">
        <v>26</v>
      </c>
      <c r="B35" s="92">
        <v>101519145</v>
      </c>
      <c r="C35" s="108" t="s">
        <v>95</v>
      </c>
      <c r="D35" s="74">
        <v>10</v>
      </c>
      <c r="E35" s="74">
        <v>2</v>
      </c>
      <c r="F35" s="74">
        <v>3</v>
      </c>
      <c r="G35" s="74"/>
      <c r="H35" s="74"/>
      <c r="I35" s="74"/>
      <c r="J35" s="74"/>
      <c r="K35" s="74"/>
      <c r="L35" s="74">
        <v>6</v>
      </c>
      <c r="M35" s="74">
        <v>10</v>
      </c>
      <c r="N35" s="74">
        <v>8</v>
      </c>
      <c r="O35" s="74">
        <v>3.5</v>
      </c>
      <c r="P35" s="74">
        <f t="shared" si="0"/>
        <v>42.5</v>
      </c>
      <c r="Q35" s="75">
        <f t="shared" si="1"/>
        <v>15.178571428571427</v>
      </c>
      <c r="R35" s="74"/>
      <c r="S35" s="74"/>
      <c r="T35" s="74"/>
      <c r="U35" s="74"/>
      <c r="V35" s="74"/>
      <c r="W35" s="75">
        <v>18.5</v>
      </c>
      <c r="X35" s="74"/>
      <c r="Y35" s="74">
        <f t="shared" si="2"/>
        <v>15.416666666666668</v>
      </c>
      <c r="Z35" s="75">
        <f t="shared" si="3"/>
        <v>30.595238095238095</v>
      </c>
      <c r="AA35" s="74">
        <v>18</v>
      </c>
      <c r="AB35" s="86">
        <f t="shared" si="4"/>
        <v>48.595238095238095</v>
      </c>
      <c r="AC35" s="90"/>
      <c r="AD35" s="78"/>
      <c r="AE35" s="77"/>
    </row>
    <row r="36" spans="1:38" ht="13.5" thickBot="1">
      <c r="A36" s="89">
        <v>27</v>
      </c>
      <c r="B36" s="92">
        <v>101519167</v>
      </c>
      <c r="C36" s="92" t="s">
        <v>102</v>
      </c>
      <c r="D36" s="89">
        <v>6.5</v>
      </c>
      <c r="E36" s="111">
        <v>10</v>
      </c>
      <c r="F36" s="111">
        <v>0</v>
      </c>
      <c r="G36" s="111"/>
      <c r="H36" s="111"/>
      <c r="I36" s="111"/>
      <c r="J36" s="111"/>
      <c r="K36" s="111"/>
      <c r="L36" s="111">
        <v>10</v>
      </c>
      <c r="M36" s="111">
        <v>10</v>
      </c>
      <c r="N36" s="111">
        <v>0</v>
      </c>
      <c r="O36" s="111">
        <v>0</v>
      </c>
      <c r="P36" s="74">
        <f t="shared" si="0"/>
        <v>36.5</v>
      </c>
      <c r="Q36" s="75">
        <f t="shared" si="1"/>
        <v>13.035714285714286</v>
      </c>
      <c r="R36" s="94"/>
      <c r="S36" s="94"/>
      <c r="T36" s="94"/>
      <c r="U36" s="94"/>
      <c r="V36" s="94"/>
      <c r="W36" s="112">
        <v>24</v>
      </c>
      <c r="X36" s="94"/>
      <c r="Y36" s="74">
        <f t="shared" si="2"/>
        <v>20</v>
      </c>
      <c r="Z36" s="75">
        <f t="shared" si="3"/>
        <v>33.035714285714285</v>
      </c>
      <c r="AA36" s="105">
        <v>10.5</v>
      </c>
      <c r="AB36" s="86">
        <f t="shared" si="4"/>
        <v>43.535714285714285</v>
      </c>
      <c r="AC36" s="90"/>
    </row>
    <row r="37" spans="1:38" ht="13.5" thickBot="1">
      <c r="A37" s="89">
        <v>28</v>
      </c>
      <c r="B37" s="92">
        <v>101519198</v>
      </c>
      <c r="C37" s="92" t="s">
        <v>96</v>
      </c>
      <c r="D37" s="74">
        <v>10</v>
      </c>
      <c r="E37" s="74">
        <v>0</v>
      </c>
      <c r="F37" s="74">
        <v>2</v>
      </c>
      <c r="G37" s="74"/>
      <c r="H37" s="74"/>
      <c r="I37" s="74"/>
      <c r="J37" s="74"/>
      <c r="K37" s="74"/>
      <c r="L37" s="74">
        <v>7</v>
      </c>
      <c r="M37" s="74">
        <v>10</v>
      </c>
      <c r="N37" s="74">
        <v>8.5</v>
      </c>
      <c r="O37" s="74">
        <v>10</v>
      </c>
      <c r="P37" s="74">
        <f t="shared" si="0"/>
        <v>47.5</v>
      </c>
      <c r="Q37" s="75">
        <f t="shared" si="1"/>
        <v>16.964285714285715</v>
      </c>
      <c r="R37" s="74"/>
      <c r="S37" s="74"/>
      <c r="T37" s="74"/>
      <c r="U37" s="74"/>
      <c r="V37" s="74"/>
      <c r="W37" s="75">
        <v>24</v>
      </c>
      <c r="X37" s="74"/>
      <c r="Y37" s="74">
        <f t="shared" si="2"/>
        <v>20</v>
      </c>
      <c r="Z37" s="75">
        <f t="shared" si="3"/>
        <v>36.964285714285715</v>
      </c>
      <c r="AA37" s="74">
        <v>29.5</v>
      </c>
      <c r="AB37" s="86">
        <f t="shared" si="4"/>
        <v>66.464285714285722</v>
      </c>
      <c r="AC37" s="90"/>
    </row>
    <row r="38" spans="1:38" ht="13.5" thickBot="1">
      <c r="A38" s="89">
        <v>29</v>
      </c>
      <c r="B38" s="92">
        <v>101519212</v>
      </c>
      <c r="C38" s="92" t="s">
        <v>97</v>
      </c>
      <c r="D38" s="74">
        <v>10</v>
      </c>
      <c r="E38" s="74">
        <v>5.5</v>
      </c>
      <c r="F38" s="74">
        <v>2</v>
      </c>
      <c r="G38" s="74"/>
      <c r="H38" s="74"/>
      <c r="I38" s="74"/>
      <c r="J38" s="74"/>
      <c r="K38" s="74"/>
      <c r="L38" s="74">
        <v>4</v>
      </c>
      <c r="M38" s="74">
        <v>10</v>
      </c>
      <c r="N38" s="74">
        <v>10</v>
      </c>
      <c r="O38" s="74">
        <v>10</v>
      </c>
      <c r="P38" s="74">
        <f t="shared" si="0"/>
        <v>51.5</v>
      </c>
      <c r="Q38" s="75">
        <f t="shared" si="1"/>
        <v>18.392857142857146</v>
      </c>
      <c r="R38" s="74"/>
      <c r="S38" s="74"/>
      <c r="T38" s="74"/>
      <c r="U38" s="74"/>
      <c r="V38" s="74"/>
      <c r="W38" s="75">
        <v>20</v>
      </c>
      <c r="X38" s="74"/>
      <c r="Y38" s="74">
        <f t="shared" si="2"/>
        <v>16.666666666666664</v>
      </c>
      <c r="Z38" s="75">
        <f t="shared" si="3"/>
        <v>35.05952380952381</v>
      </c>
      <c r="AA38" s="74">
        <v>16.5</v>
      </c>
      <c r="AB38" s="86">
        <f t="shared" si="4"/>
        <v>51.55952380952381</v>
      </c>
      <c r="AC38" s="96"/>
    </row>
    <row r="39" spans="1:38" ht="13.5" thickBot="1">
      <c r="A39" s="89">
        <v>30</v>
      </c>
      <c r="B39" s="92">
        <v>101519226</v>
      </c>
      <c r="C39" s="92" t="s">
        <v>98</v>
      </c>
      <c r="D39" s="74">
        <v>8.5</v>
      </c>
      <c r="E39" s="74">
        <v>6.5</v>
      </c>
      <c r="F39" s="74">
        <v>3</v>
      </c>
      <c r="G39" s="74"/>
      <c r="H39" s="74"/>
      <c r="I39" s="74"/>
      <c r="J39" s="74"/>
      <c r="K39" s="74"/>
      <c r="L39" s="74">
        <v>9</v>
      </c>
      <c r="M39" s="74">
        <v>10</v>
      </c>
      <c r="N39" s="74">
        <v>9</v>
      </c>
      <c r="O39" s="74">
        <v>10</v>
      </c>
      <c r="P39" s="74">
        <f t="shared" si="0"/>
        <v>56</v>
      </c>
      <c r="Q39" s="75">
        <f t="shared" si="1"/>
        <v>20</v>
      </c>
      <c r="R39" s="74"/>
      <c r="S39" s="74"/>
      <c r="T39" s="74"/>
      <c r="U39" s="74"/>
      <c r="V39" s="74"/>
      <c r="W39" s="75">
        <v>19.5</v>
      </c>
      <c r="X39" s="74"/>
      <c r="Y39" s="74">
        <f t="shared" si="2"/>
        <v>16.25</v>
      </c>
      <c r="Z39" s="75">
        <f t="shared" si="3"/>
        <v>36.25</v>
      </c>
      <c r="AA39" s="74">
        <v>14.25</v>
      </c>
      <c r="AB39" s="86">
        <f t="shared" si="4"/>
        <v>50.5</v>
      </c>
      <c r="AC39" s="90"/>
    </row>
    <row r="40" spans="1:38" ht="13.5" thickBot="1">
      <c r="A40" s="89">
        <v>31</v>
      </c>
      <c r="B40" s="92">
        <v>111619158</v>
      </c>
      <c r="C40" s="92" t="s">
        <v>99</v>
      </c>
      <c r="D40" s="74">
        <v>10</v>
      </c>
      <c r="E40" s="74">
        <v>4.5</v>
      </c>
      <c r="F40" s="74">
        <v>5</v>
      </c>
      <c r="G40" s="74"/>
      <c r="H40" s="74"/>
      <c r="I40" s="74"/>
      <c r="J40" s="74"/>
      <c r="K40" s="74"/>
      <c r="L40" s="74">
        <v>5.5</v>
      </c>
      <c r="M40" s="74">
        <v>10</v>
      </c>
      <c r="N40" s="74">
        <v>6.5</v>
      </c>
      <c r="O40" s="74">
        <v>5.5</v>
      </c>
      <c r="P40" s="74">
        <f t="shared" si="0"/>
        <v>47</v>
      </c>
      <c r="Q40" s="75">
        <f t="shared" si="1"/>
        <v>16.785714285714285</v>
      </c>
      <c r="R40" s="74"/>
      <c r="S40" s="74"/>
      <c r="T40" s="74"/>
      <c r="U40" s="74"/>
      <c r="V40" s="74"/>
      <c r="W40" s="75">
        <v>21</v>
      </c>
      <c r="X40" s="74"/>
      <c r="Y40" s="74">
        <f t="shared" si="2"/>
        <v>17.5</v>
      </c>
      <c r="Z40" s="75">
        <f t="shared" si="3"/>
        <v>34.285714285714285</v>
      </c>
      <c r="AA40" s="74">
        <v>12</v>
      </c>
      <c r="AB40" s="86">
        <f t="shared" si="4"/>
        <v>46.285714285714285</v>
      </c>
      <c r="AC40" s="96"/>
    </row>
    <row r="41" spans="1:38" ht="13.5" thickBot="1">
      <c r="A41" s="89">
        <v>32</v>
      </c>
      <c r="B41" s="92">
        <v>111619192</v>
      </c>
      <c r="C41" s="92" t="s">
        <v>100</v>
      </c>
      <c r="D41" s="74">
        <v>10</v>
      </c>
      <c r="E41" s="74">
        <v>6</v>
      </c>
      <c r="F41" s="74">
        <v>5</v>
      </c>
      <c r="G41" s="74"/>
      <c r="H41" s="74"/>
      <c r="I41" s="74"/>
      <c r="J41" s="74"/>
      <c r="K41" s="74"/>
      <c r="L41" s="74">
        <v>6.5</v>
      </c>
      <c r="M41" s="74">
        <v>10</v>
      </c>
      <c r="N41" s="74">
        <v>7</v>
      </c>
      <c r="O41" s="74">
        <v>10</v>
      </c>
      <c r="P41" s="74">
        <f t="shared" si="0"/>
        <v>54.5</v>
      </c>
      <c r="Q41" s="75">
        <f t="shared" si="1"/>
        <v>19.464285714285715</v>
      </c>
      <c r="R41" s="74"/>
      <c r="S41" s="74"/>
      <c r="T41" s="74"/>
      <c r="U41" s="74"/>
      <c r="V41" s="74"/>
      <c r="W41" s="75">
        <v>12.5</v>
      </c>
      <c r="X41" s="74"/>
      <c r="Y41" s="74">
        <f t="shared" si="2"/>
        <v>10.416666666666668</v>
      </c>
      <c r="Z41" s="75">
        <f t="shared" si="3"/>
        <v>29.880952380952383</v>
      </c>
      <c r="AA41" s="74">
        <v>10</v>
      </c>
      <c r="AB41" s="86">
        <f t="shared" si="4"/>
        <v>39.88095238095238</v>
      </c>
      <c r="AC41" s="96"/>
    </row>
    <row r="42" spans="1:38" ht="38.25" customHeight="1">
      <c r="C42" s="80" t="s">
        <v>52</v>
      </c>
      <c r="D42" s="81">
        <f>MAX(D10:D41)</f>
        <v>10</v>
      </c>
      <c r="E42" s="81">
        <f>MAX(E10:E41)</f>
        <v>10</v>
      </c>
      <c r="F42" s="81">
        <f>MAX(F10:F41)</f>
        <v>9.5</v>
      </c>
      <c r="G42" s="81"/>
      <c r="H42" s="81"/>
      <c r="I42" s="81"/>
      <c r="J42" s="81"/>
      <c r="K42" s="81"/>
      <c r="L42" s="81">
        <f>MAX(L10:L41)</f>
        <v>10</v>
      </c>
      <c r="M42" s="81">
        <f>MAX(M10:M41)</f>
        <v>10</v>
      </c>
      <c r="N42" s="81">
        <f>MAX(N10:N41)</f>
        <v>10</v>
      </c>
      <c r="O42" s="81">
        <f>MAX(O10:O41)</f>
        <v>10</v>
      </c>
      <c r="V42" s="44" t="s">
        <v>52</v>
      </c>
      <c r="W42" s="77">
        <f>MAX(W10:W41)</f>
        <v>28.5</v>
      </c>
      <c r="AA42" s="88">
        <f>MAX(AA10:AA41)</f>
        <v>37</v>
      </c>
      <c r="AB42" s="81">
        <f>MAX(AB10:AB41)</f>
        <v>80.571428571428569</v>
      </c>
    </row>
    <row r="43" spans="1:38">
      <c r="C43" s="80" t="s">
        <v>53</v>
      </c>
      <c r="D43" s="81">
        <f>+AVERAGE(D10:D41)</f>
        <v>9.28125</v>
      </c>
      <c r="E43" s="81">
        <f>AVERAGE(E10:E41)</f>
        <v>4.515625</v>
      </c>
      <c r="F43" s="81">
        <f>AVERAGE(F10:F41)</f>
        <v>4</v>
      </c>
      <c r="G43" s="81"/>
      <c r="H43" s="81"/>
      <c r="I43" s="81"/>
      <c r="J43" s="81"/>
      <c r="K43" s="81"/>
      <c r="L43" s="81">
        <f>AVERAGE(L10:L41)</f>
        <v>7.609375</v>
      </c>
      <c r="M43" s="81">
        <f>AVERAGE(M10:M41)</f>
        <v>9.921875</v>
      </c>
      <c r="N43" s="81">
        <f>AVERAGE(N10:N41)</f>
        <v>7.625</v>
      </c>
      <c r="O43" s="81">
        <f>AVERAGE(O10:O41)</f>
        <v>7.734375</v>
      </c>
      <c r="V43" s="44" t="s">
        <v>53</v>
      </c>
      <c r="W43" s="77">
        <f>AVERAGE(W10:W41)</f>
        <v>20.96875</v>
      </c>
      <c r="AA43" s="88">
        <f>AVERAGE(AA10:AA41)</f>
        <v>19.3515625</v>
      </c>
      <c r="AB43" s="81">
        <f>AVERAGE(AB10:AB41)</f>
        <v>54.928199404761905</v>
      </c>
      <c r="AC43" s="82"/>
    </row>
    <row r="44" spans="1:38">
      <c r="C44" s="80" t="s">
        <v>54</v>
      </c>
      <c r="D44" s="81">
        <f>MIN(D10:D41)</f>
        <v>0</v>
      </c>
      <c r="E44" s="81">
        <f>MIN(E10:E41)</f>
        <v>0</v>
      </c>
      <c r="F44" s="81">
        <f>MIN(F10:F41)</f>
        <v>0</v>
      </c>
      <c r="G44" s="81"/>
      <c r="H44" s="81"/>
      <c r="I44" s="81"/>
      <c r="J44" s="81"/>
      <c r="K44" s="81"/>
      <c r="L44" s="81">
        <f>MIN(L10:L41)</f>
        <v>3.5</v>
      </c>
      <c r="M44" s="81">
        <f>MIN(M10:M41)</f>
        <v>7.5</v>
      </c>
      <c r="N44" s="81">
        <f>MIN(N10:N41)</f>
        <v>0</v>
      </c>
      <c r="O44" s="81">
        <f>MIN(O10:O41)</f>
        <v>0</v>
      </c>
      <c r="V44" s="44" t="s">
        <v>54</v>
      </c>
      <c r="W44" s="77">
        <f>MIN(W10:W41)</f>
        <v>12</v>
      </c>
      <c r="AA44" s="88">
        <f>MIN(AA10:AA41)</f>
        <v>9</v>
      </c>
      <c r="AB44" s="81">
        <f>AB43*0.725</f>
        <v>39.822944568452378</v>
      </c>
    </row>
    <row r="45" spans="1:38">
      <c r="AB45" s="81" t="s">
        <v>55</v>
      </c>
    </row>
    <row r="47" spans="1:38">
      <c r="B47" s="44" t="s">
        <v>56</v>
      </c>
      <c r="C47" s="44"/>
      <c r="Y47" s="44" t="s">
        <v>57</v>
      </c>
      <c r="AL47" s="44" t="s">
        <v>58</v>
      </c>
    </row>
    <row r="48" spans="1:38">
      <c r="B48" s="44" t="s">
        <v>59</v>
      </c>
      <c r="C48" s="44"/>
      <c r="Y48" s="44" t="s">
        <v>60</v>
      </c>
      <c r="AL48" s="44" t="s">
        <v>25</v>
      </c>
    </row>
  </sheetData>
  <autoFilter ref="AC1:AC48">
    <filterColumn colId="0"/>
  </autoFilter>
  <mergeCells count="10">
    <mergeCell ref="A8:A9"/>
    <mergeCell ref="B8:C9"/>
    <mergeCell ref="AC8:AC9"/>
    <mergeCell ref="AA2:AB2"/>
    <mergeCell ref="AE2:AF2"/>
    <mergeCell ref="AA3:AB3"/>
    <mergeCell ref="AE3:AF3"/>
    <mergeCell ref="D4:F4"/>
    <mergeCell ref="AA4:AB4"/>
    <mergeCell ref="AE4:AF4"/>
  </mergeCells>
  <pageMargins left="0.7" right="0.7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5"/>
  <sheetViews>
    <sheetView workbookViewId="0">
      <selection activeCell="AD8" sqref="AD8"/>
    </sheetView>
  </sheetViews>
  <sheetFormatPr defaultRowHeight="12.75"/>
  <cols>
    <col min="1" max="1" width="3.140625" style="79" customWidth="1"/>
    <col min="2" max="2" width="13" style="80" customWidth="1"/>
    <col min="3" max="3" width="32.42578125" style="80" customWidth="1"/>
    <col min="4" max="5" width="5.42578125" style="44" customWidth="1"/>
    <col min="6" max="6" width="6.140625" style="44" customWidth="1"/>
    <col min="7" max="11" width="5.42578125" style="44" hidden="1" customWidth="1"/>
    <col min="12" max="15" width="5.42578125" style="44" customWidth="1"/>
    <col min="16" max="16" width="6" style="44" customWidth="1"/>
    <col min="17" max="17" width="17" style="44" bestFit="1" customWidth="1"/>
    <col min="18" max="18" width="10.7109375" style="44" hidden="1" customWidth="1"/>
    <col min="19" max="19" width="25.140625" style="44" hidden="1" customWidth="1"/>
    <col min="20" max="20" width="10.5703125" style="44" hidden="1" customWidth="1"/>
    <col min="21" max="21" width="15.28515625" style="44" hidden="1" customWidth="1"/>
    <col min="22" max="22" width="18.28515625" style="44" hidden="1" customWidth="1"/>
    <col min="23" max="23" width="7.85546875" style="44" customWidth="1"/>
    <col min="24" max="24" width="10.7109375" style="44" hidden="1" customWidth="1"/>
    <col min="25" max="25" width="7.7109375" style="44" customWidth="1"/>
    <col min="26" max="26" width="7.5703125" style="44" bestFit="1" customWidth="1"/>
    <col min="27" max="27" width="9.5703125" style="44" customWidth="1"/>
    <col min="28" max="28" width="9.85546875" style="44" customWidth="1"/>
    <col min="29" max="29" width="6.42578125" style="44" customWidth="1"/>
    <col min="30" max="30" width="7.42578125" style="44" bestFit="1" customWidth="1"/>
    <col min="31" max="31" width="6.42578125" style="44" customWidth="1"/>
    <col min="32" max="32" width="5.28515625" style="44" customWidth="1"/>
    <col min="33" max="33" width="7.140625" style="44" customWidth="1"/>
    <col min="34" max="34" width="5.140625" style="44" bestFit="1" customWidth="1"/>
    <col min="35" max="266" width="9.140625" style="44"/>
    <col min="267" max="267" width="4.140625" style="44" customWidth="1"/>
    <col min="268" max="268" width="14.140625" style="44" bestFit="1" customWidth="1"/>
    <col min="269" max="269" width="32.42578125" style="44" customWidth="1"/>
    <col min="270" max="271" width="5.42578125" style="44" customWidth="1"/>
    <col min="272" max="272" width="6.140625" style="44" customWidth="1"/>
    <col min="273" max="275" width="5.42578125" style="44" customWidth="1"/>
    <col min="276" max="278" width="6.5703125" style="44" customWidth="1"/>
    <col min="279" max="279" width="25.140625" style="44" customWidth="1"/>
    <col min="280" max="280" width="10.5703125" style="44" bestFit="1" customWidth="1"/>
    <col min="281" max="281" width="9.140625" style="44" customWidth="1"/>
    <col min="282" max="282" width="10.7109375" style="44" customWidth="1"/>
    <col min="283" max="283" width="9.5703125" style="44" customWidth="1"/>
    <col min="284" max="284" width="9.85546875" style="44" customWidth="1"/>
    <col min="285" max="285" width="6.42578125" style="44" customWidth="1"/>
    <col min="286" max="286" width="7.42578125" style="44" bestFit="1" customWidth="1"/>
    <col min="287" max="287" width="6.42578125" style="44" customWidth="1"/>
    <col min="288" max="288" width="5.28515625" style="44" customWidth="1"/>
    <col min="289" max="289" width="7.140625" style="44" customWidth="1"/>
    <col min="290" max="290" width="5.140625" style="44" bestFit="1" customWidth="1"/>
    <col min="291" max="522" width="9.140625" style="44"/>
    <col min="523" max="523" width="4.140625" style="44" customWidth="1"/>
    <col min="524" max="524" width="14.140625" style="44" bestFit="1" customWidth="1"/>
    <col min="525" max="525" width="32.42578125" style="44" customWidth="1"/>
    <col min="526" max="527" width="5.42578125" style="44" customWidth="1"/>
    <col min="528" max="528" width="6.140625" style="44" customWidth="1"/>
    <col min="529" max="531" width="5.42578125" style="44" customWidth="1"/>
    <col min="532" max="534" width="6.5703125" style="44" customWidth="1"/>
    <col min="535" max="535" width="25.140625" style="44" customWidth="1"/>
    <col min="536" max="536" width="10.5703125" style="44" bestFit="1" customWidth="1"/>
    <col min="537" max="537" width="9.140625" style="44" customWidth="1"/>
    <col min="538" max="538" width="10.7109375" style="44" customWidth="1"/>
    <col min="539" max="539" width="9.5703125" style="44" customWidth="1"/>
    <col min="540" max="540" width="9.85546875" style="44" customWidth="1"/>
    <col min="541" max="541" width="6.42578125" style="44" customWidth="1"/>
    <col min="542" max="542" width="7.42578125" style="44" bestFit="1" customWidth="1"/>
    <col min="543" max="543" width="6.42578125" style="44" customWidth="1"/>
    <col min="544" max="544" width="5.28515625" style="44" customWidth="1"/>
    <col min="545" max="545" width="7.140625" style="44" customWidth="1"/>
    <col min="546" max="546" width="5.140625" style="44" bestFit="1" customWidth="1"/>
    <col min="547" max="778" width="9.140625" style="44"/>
    <col min="779" max="779" width="4.140625" style="44" customWidth="1"/>
    <col min="780" max="780" width="14.140625" style="44" bestFit="1" customWidth="1"/>
    <col min="781" max="781" width="32.42578125" style="44" customWidth="1"/>
    <col min="782" max="783" width="5.42578125" style="44" customWidth="1"/>
    <col min="784" max="784" width="6.140625" style="44" customWidth="1"/>
    <col min="785" max="787" width="5.42578125" style="44" customWidth="1"/>
    <col min="788" max="790" width="6.5703125" style="44" customWidth="1"/>
    <col min="791" max="791" width="25.140625" style="44" customWidth="1"/>
    <col min="792" max="792" width="10.5703125" style="44" bestFit="1" customWidth="1"/>
    <col min="793" max="793" width="9.140625" style="44" customWidth="1"/>
    <col min="794" max="794" width="10.7109375" style="44" customWidth="1"/>
    <col min="795" max="795" width="9.5703125" style="44" customWidth="1"/>
    <col min="796" max="796" width="9.85546875" style="44" customWidth="1"/>
    <col min="797" max="797" width="6.42578125" style="44" customWidth="1"/>
    <col min="798" max="798" width="7.42578125" style="44" bestFit="1" customWidth="1"/>
    <col min="799" max="799" width="6.42578125" style="44" customWidth="1"/>
    <col min="800" max="800" width="5.28515625" style="44" customWidth="1"/>
    <col min="801" max="801" width="7.140625" style="44" customWidth="1"/>
    <col min="802" max="802" width="5.140625" style="44" bestFit="1" customWidth="1"/>
    <col min="803" max="1034" width="9.140625" style="44"/>
    <col min="1035" max="1035" width="4.140625" style="44" customWidth="1"/>
    <col min="1036" max="1036" width="14.140625" style="44" bestFit="1" customWidth="1"/>
    <col min="1037" max="1037" width="32.42578125" style="44" customWidth="1"/>
    <col min="1038" max="1039" width="5.42578125" style="44" customWidth="1"/>
    <col min="1040" max="1040" width="6.140625" style="44" customWidth="1"/>
    <col min="1041" max="1043" width="5.42578125" style="44" customWidth="1"/>
    <col min="1044" max="1046" width="6.5703125" style="44" customWidth="1"/>
    <col min="1047" max="1047" width="25.140625" style="44" customWidth="1"/>
    <col min="1048" max="1048" width="10.5703125" style="44" bestFit="1" customWidth="1"/>
    <col min="1049" max="1049" width="9.140625" style="44" customWidth="1"/>
    <col min="1050" max="1050" width="10.7109375" style="44" customWidth="1"/>
    <col min="1051" max="1051" width="9.5703125" style="44" customWidth="1"/>
    <col min="1052" max="1052" width="9.85546875" style="44" customWidth="1"/>
    <col min="1053" max="1053" width="6.42578125" style="44" customWidth="1"/>
    <col min="1054" max="1054" width="7.42578125" style="44" bestFit="1" customWidth="1"/>
    <col min="1055" max="1055" width="6.42578125" style="44" customWidth="1"/>
    <col min="1056" max="1056" width="5.28515625" style="44" customWidth="1"/>
    <col min="1057" max="1057" width="7.140625" style="44" customWidth="1"/>
    <col min="1058" max="1058" width="5.140625" style="44" bestFit="1" customWidth="1"/>
    <col min="1059" max="1290" width="9.140625" style="44"/>
    <col min="1291" max="1291" width="4.140625" style="44" customWidth="1"/>
    <col min="1292" max="1292" width="14.140625" style="44" bestFit="1" customWidth="1"/>
    <col min="1293" max="1293" width="32.42578125" style="44" customWidth="1"/>
    <col min="1294" max="1295" width="5.42578125" style="44" customWidth="1"/>
    <col min="1296" max="1296" width="6.140625" style="44" customWidth="1"/>
    <col min="1297" max="1299" width="5.42578125" style="44" customWidth="1"/>
    <col min="1300" max="1302" width="6.5703125" style="44" customWidth="1"/>
    <col min="1303" max="1303" width="25.140625" style="44" customWidth="1"/>
    <col min="1304" max="1304" width="10.5703125" style="44" bestFit="1" customWidth="1"/>
    <col min="1305" max="1305" width="9.140625" style="44" customWidth="1"/>
    <col min="1306" max="1306" width="10.7109375" style="44" customWidth="1"/>
    <col min="1307" max="1307" width="9.5703125" style="44" customWidth="1"/>
    <col min="1308" max="1308" width="9.85546875" style="44" customWidth="1"/>
    <col min="1309" max="1309" width="6.42578125" style="44" customWidth="1"/>
    <col min="1310" max="1310" width="7.42578125" style="44" bestFit="1" customWidth="1"/>
    <col min="1311" max="1311" width="6.42578125" style="44" customWidth="1"/>
    <col min="1312" max="1312" width="5.28515625" style="44" customWidth="1"/>
    <col min="1313" max="1313" width="7.140625" style="44" customWidth="1"/>
    <col min="1314" max="1314" width="5.140625" style="44" bestFit="1" customWidth="1"/>
    <col min="1315" max="1546" width="9.140625" style="44"/>
    <col min="1547" max="1547" width="4.140625" style="44" customWidth="1"/>
    <col min="1548" max="1548" width="14.140625" style="44" bestFit="1" customWidth="1"/>
    <col min="1549" max="1549" width="32.42578125" style="44" customWidth="1"/>
    <col min="1550" max="1551" width="5.42578125" style="44" customWidth="1"/>
    <col min="1552" max="1552" width="6.140625" style="44" customWidth="1"/>
    <col min="1553" max="1555" width="5.42578125" style="44" customWidth="1"/>
    <col min="1556" max="1558" width="6.5703125" style="44" customWidth="1"/>
    <col min="1559" max="1559" width="25.140625" style="44" customWidth="1"/>
    <col min="1560" max="1560" width="10.5703125" style="44" bestFit="1" customWidth="1"/>
    <col min="1561" max="1561" width="9.140625" style="44" customWidth="1"/>
    <col min="1562" max="1562" width="10.7109375" style="44" customWidth="1"/>
    <col min="1563" max="1563" width="9.5703125" style="44" customWidth="1"/>
    <col min="1564" max="1564" width="9.85546875" style="44" customWidth="1"/>
    <col min="1565" max="1565" width="6.42578125" style="44" customWidth="1"/>
    <col min="1566" max="1566" width="7.42578125" style="44" bestFit="1" customWidth="1"/>
    <col min="1567" max="1567" width="6.42578125" style="44" customWidth="1"/>
    <col min="1568" max="1568" width="5.28515625" style="44" customWidth="1"/>
    <col min="1569" max="1569" width="7.140625" style="44" customWidth="1"/>
    <col min="1570" max="1570" width="5.140625" style="44" bestFit="1" customWidth="1"/>
    <col min="1571" max="1802" width="9.140625" style="44"/>
    <col min="1803" max="1803" width="4.140625" style="44" customWidth="1"/>
    <col min="1804" max="1804" width="14.140625" style="44" bestFit="1" customWidth="1"/>
    <col min="1805" max="1805" width="32.42578125" style="44" customWidth="1"/>
    <col min="1806" max="1807" width="5.42578125" style="44" customWidth="1"/>
    <col min="1808" max="1808" width="6.140625" style="44" customWidth="1"/>
    <col min="1809" max="1811" width="5.42578125" style="44" customWidth="1"/>
    <col min="1812" max="1814" width="6.5703125" style="44" customWidth="1"/>
    <col min="1815" max="1815" width="25.140625" style="44" customWidth="1"/>
    <col min="1816" max="1816" width="10.5703125" style="44" bestFit="1" customWidth="1"/>
    <col min="1817" max="1817" width="9.140625" style="44" customWidth="1"/>
    <col min="1818" max="1818" width="10.7109375" style="44" customWidth="1"/>
    <col min="1819" max="1819" width="9.5703125" style="44" customWidth="1"/>
    <col min="1820" max="1820" width="9.85546875" style="44" customWidth="1"/>
    <col min="1821" max="1821" width="6.42578125" style="44" customWidth="1"/>
    <col min="1822" max="1822" width="7.42578125" style="44" bestFit="1" customWidth="1"/>
    <col min="1823" max="1823" width="6.42578125" style="44" customWidth="1"/>
    <col min="1824" max="1824" width="5.28515625" style="44" customWidth="1"/>
    <col min="1825" max="1825" width="7.140625" style="44" customWidth="1"/>
    <col min="1826" max="1826" width="5.140625" style="44" bestFit="1" customWidth="1"/>
    <col min="1827" max="2058" width="9.140625" style="44"/>
    <col min="2059" max="2059" width="4.140625" style="44" customWidth="1"/>
    <col min="2060" max="2060" width="14.140625" style="44" bestFit="1" customWidth="1"/>
    <col min="2061" max="2061" width="32.42578125" style="44" customWidth="1"/>
    <col min="2062" max="2063" width="5.42578125" style="44" customWidth="1"/>
    <col min="2064" max="2064" width="6.140625" style="44" customWidth="1"/>
    <col min="2065" max="2067" width="5.42578125" style="44" customWidth="1"/>
    <col min="2068" max="2070" width="6.5703125" style="44" customWidth="1"/>
    <col min="2071" max="2071" width="25.140625" style="44" customWidth="1"/>
    <col min="2072" max="2072" width="10.5703125" style="44" bestFit="1" customWidth="1"/>
    <col min="2073" max="2073" width="9.140625" style="44" customWidth="1"/>
    <col min="2074" max="2074" width="10.7109375" style="44" customWidth="1"/>
    <col min="2075" max="2075" width="9.5703125" style="44" customWidth="1"/>
    <col min="2076" max="2076" width="9.85546875" style="44" customWidth="1"/>
    <col min="2077" max="2077" width="6.42578125" style="44" customWidth="1"/>
    <col min="2078" max="2078" width="7.42578125" style="44" bestFit="1" customWidth="1"/>
    <col min="2079" max="2079" width="6.42578125" style="44" customWidth="1"/>
    <col min="2080" max="2080" width="5.28515625" style="44" customWidth="1"/>
    <col min="2081" max="2081" width="7.140625" style="44" customWidth="1"/>
    <col min="2082" max="2082" width="5.140625" style="44" bestFit="1" customWidth="1"/>
    <col min="2083" max="2314" width="9.140625" style="44"/>
    <col min="2315" max="2315" width="4.140625" style="44" customWidth="1"/>
    <col min="2316" max="2316" width="14.140625" style="44" bestFit="1" customWidth="1"/>
    <col min="2317" max="2317" width="32.42578125" style="44" customWidth="1"/>
    <col min="2318" max="2319" width="5.42578125" style="44" customWidth="1"/>
    <col min="2320" max="2320" width="6.140625" style="44" customWidth="1"/>
    <col min="2321" max="2323" width="5.42578125" style="44" customWidth="1"/>
    <col min="2324" max="2326" width="6.5703125" style="44" customWidth="1"/>
    <col min="2327" max="2327" width="25.140625" style="44" customWidth="1"/>
    <col min="2328" max="2328" width="10.5703125" style="44" bestFit="1" customWidth="1"/>
    <col min="2329" max="2329" width="9.140625" style="44" customWidth="1"/>
    <col min="2330" max="2330" width="10.7109375" style="44" customWidth="1"/>
    <col min="2331" max="2331" width="9.5703125" style="44" customWidth="1"/>
    <col min="2332" max="2332" width="9.85546875" style="44" customWidth="1"/>
    <col min="2333" max="2333" width="6.42578125" style="44" customWidth="1"/>
    <col min="2334" max="2334" width="7.42578125" style="44" bestFit="1" customWidth="1"/>
    <col min="2335" max="2335" width="6.42578125" style="44" customWidth="1"/>
    <col min="2336" max="2336" width="5.28515625" style="44" customWidth="1"/>
    <col min="2337" max="2337" width="7.140625" style="44" customWidth="1"/>
    <col min="2338" max="2338" width="5.140625" style="44" bestFit="1" customWidth="1"/>
    <col min="2339" max="2570" width="9.140625" style="44"/>
    <col min="2571" max="2571" width="4.140625" style="44" customWidth="1"/>
    <col min="2572" max="2572" width="14.140625" style="44" bestFit="1" customWidth="1"/>
    <col min="2573" max="2573" width="32.42578125" style="44" customWidth="1"/>
    <col min="2574" max="2575" width="5.42578125" style="44" customWidth="1"/>
    <col min="2576" max="2576" width="6.140625" style="44" customWidth="1"/>
    <col min="2577" max="2579" width="5.42578125" style="44" customWidth="1"/>
    <col min="2580" max="2582" width="6.5703125" style="44" customWidth="1"/>
    <col min="2583" max="2583" width="25.140625" style="44" customWidth="1"/>
    <col min="2584" max="2584" width="10.5703125" style="44" bestFit="1" customWidth="1"/>
    <col min="2585" max="2585" width="9.140625" style="44" customWidth="1"/>
    <col min="2586" max="2586" width="10.7109375" style="44" customWidth="1"/>
    <col min="2587" max="2587" width="9.5703125" style="44" customWidth="1"/>
    <col min="2588" max="2588" width="9.85546875" style="44" customWidth="1"/>
    <col min="2589" max="2589" width="6.42578125" style="44" customWidth="1"/>
    <col min="2590" max="2590" width="7.42578125" style="44" bestFit="1" customWidth="1"/>
    <col min="2591" max="2591" width="6.42578125" style="44" customWidth="1"/>
    <col min="2592" max="2592" width="5.28515625" style="44" customWidth="1"/>
    <col min="2593" max="2593" width="7.140625" style="44" customWidth="1"/>
    <col min="2594" max="2594" width="5.140625" style="44" bestFit="1" customWidth="1"/>
    <col min="2595" max="2826" width="9.140625" style="44"/>
    <col min="2827" max="2827" width="4.140625" style="44" customWidth="1"/>
    <col min="2828" max="2828" width="14.140625" style="44" bestFit="1" customWidth="1"/>
    <col min="2829" max="2829" width="32.42578125" style="44" customWidth="1"/>
    <col min="2830" max="2831" width="5.42578125" style="44" customWidth="1"/>
    <col min="2832" max="2832" width="6.140625" style="44" customWidth="1"/>
    <col min="2833" max="2835" width="5.42578125" style="44" customWidth="1"/>
    <col min="2836" max="2838" width="6.5703125" style="44" customWidth="1"/>
    <col min="2839" max="2839" width="25.140625" style="44" customWidth="1"/>
    <col min="2840" max="2840" width="10.5703125" style="44" bestFit="1" customWidth="1"/>
    <col min="2841" max="2841" width="9.140625" style="44" customWidth="1"/>
    <col min="2842" max="2842" width="10.7109375" style="44" customWidth="1"/>
    <col min="2843" max="2843" width="9.5703125" style="44" customWidth="1"/>
    <col min="2844" max="2844" width="9.85546875" style="44" customWidth="1"/>
    <col min="2845" max="2845" width="6.42578125" style="44" customWidth="1"/>
    <col min="2846" max="2846" width="7.42578125" style="44" bestFit="1" customWidth="1"/>
    <col min="2847" max="2847" width="6.42578125" style="44" customWidth="1"/>
    <col min="2848" max="2848" width="5.28515625" style="44" customWidth="1"/>
    <col min="2849" max="2849" width="7.140625" style="44" customWidth="1"/>
    <col min="2850" max="2850" width="5.140625" style="44" bestFit="1" customWidth="1"/>
    <col min="2851" max="3082" width="9.140625" style="44"/>
    <col min="3083" max="3083" width="4.140625" style="44" customWidth="1"/>
    <col min="3084" max="3084" width="14.140625" style="44" bestFit="1" customWidth="1"/>
    <col min="3085" max="3085" width="32.42578125" style="44" customWidth="1"/>
    <col min="3086" max="3087" width="5.42578125" style="44" customWidth="1"/>
    <col min="3088" max="3088" width="6.140625" style="44" customWidth="1"/>
    <col min="3089" max="3091" width="5.42578125" style="44" customWidth="1"/>
    <col min="3092" max="3094" width="6.5703125" style="44" customWidth="1"/>
    <col min="3095" max="3095" width="25.140625" style="44" customWidth="1"/>
    <col min="3096" max="3096" width="10.5703125" style="44" bestFit="1" customWidth="1"/>
    <col min="3097" max="3097" width="9.140625" style="44" customWidth="1"/>
    <col min="3098" max="3098" width="10.7109375" style="44" customWidth="1"/>
    <col min="3099" max="3099" width="9.5703125" style="44" customWidth="1"/>
    <col min="3100" max="3100" width="9.85546875" style="44" customWidth="1"/>
    <col min="3101" max="3101" width="6.42578125" style="44" customWidth="1"/>
    <col min="3102" max="3102" width="7.42578125" style="44" bestFit="1" customWidth="1"/>
    <col min="3103" max="3103" width="6.42578125" style="44" customWidth="1"/>
    <col min="3104" max="3104" width="5.28515625" style="44" customWidth="1"/>
    <col min="3105" max="3105" width="7.140625" style="44" customWidth="1"/>
    <col min="3106" max="3106" width="5.140625" style="44" bestFit="1" customWidth="1"/>
    <col min="3107" max="3338" width="9.140625" style="44"/>
    <col min="3339" max="3339" width="4.140625" style="44" customWidth="1"/>
    <col min="3340" max="3340" width="14.140625" style="44" bestFit="1" customWidth="1"/>
    <col min="3341" max="3341" width="32.42578125" style="44" customWidth="1"/>
    <col min="3342" max="3343" width="5.42578125" style="44" customWidth="1"/>
    <col min="3344" max="3344" width="6.140625" style="44" customWidth="1"/>
    <col min="3345" max="3347" width="5.42578125" style="44" customWidth="1"/>
    <col min="3348" max="3350" width="6.5703125" style="44" customWidth="1"/>
    <col min="3351" max="3351" width="25.140625" style="44" customWidth="1"/>
    <col min="3352" max="3352" width="10.5703125" style="44" bestFit="1" customWidth="1"/>
    <col min="3353" max="3353" width="9.140625" style="44" customWidth="1"/>
    <col min="3354" max="3354" width="10.7109375" style="44" customWidth="1"/>
    <col min="3355" max="3355" width="9.5703125" style="44" customWidth="1"/>
    <col min="3356" max="3356" width="9.85546875" style="44" customWidth="1"/>
    <col min="3357" max="3357" width="6.42578125" style="44" customWidth="1"/>
    <col min="3358" max="3358" width="7.42578125" style="44" bestFit="1" customWidth="1"/>
    <col min="3359" max="3359" width="6.42578125" style="44" customWidth="1"/>
    <col min="3360" max="3360" width="5.28515625" style="44" customWidth="1"/>
    <col min="3361" max="3361" width="7.140625" style="44" customWidth="1"/>
    <col min="3362" max="3362" width="5.140625" style="44" bestFit="1" customWidth="1"/>
    <col min="3363" max="3594" width="9.140625" style="44"/>
    <col min="3595" max="3595" width="4.140625" style="44" customWidth="1"/>
    <col min="3596" max="3596" width="14.140625" style="44" bestFit="1" customWidth="1"/>
    <col min="3597" max="3597" width="32.42578125" style="44" customWidth="1"/>
    <col min="3598" max="3599" width="5.42578125" style="44" customWidth="1"/>
    <col min="3600" max="3600" width="6.140625" style="44" customWidth="1"/>
    <col min="3601" max="3603" width="5.42578125" style="44" customWidth="1"/>
    <col min="3604" max="3606" width="6.5703125" style="44" customWidth="1"/>
    <col min="3607" max="3607" width="25.140625" style="44" customWidth="1"/>
    <col min="3608" max="3608" width="10.5703125" style="44" bestFit="1" customWidth="1"/>
    <col min="3609" max="3609" width="9.140625" style="44" customWidth="1"/>
    <col min="3610" max="3610" width="10.7109375" style="44" customWidth="1"/>
    <col min="3611" max="3611" width="9.5703125" style="44" customWidth="1"/>
    <col min="3612" max="3612" width="9.85546875" style="44" customWidth="1"/>
    <col min="3613" max="3613" width="6.42578125" style="44" customWidth="1"/>
    <col min="3614" max="3614" width="7.42578125" style="44" bestFit="1" customWidth="1"/>
    <col min="3615" max="3615" width="6.42578125" style="44" customWidth="1"/>
    <col min="3616" max="3616" width="5.28515625" style="44" customWidth="1"/>
    <col min="3617" max="3617" width="7.140625" style="44" customWidth="1"/>
    <col min="3618" max="3618" width="5.140625" style="44" bestFit="1" customWidth="1"/>
    <col min="3619" max="3850" width="9.140625" style="44"/>
    <col min="3851" max="3851" width="4.140625" style="44" customWidth="1"/>
    <col min="3852" max="3852" width="14.140625" style="44" bestFit="1" customWidth="1"/>
    <col min="3853" max="3853" width="32.42578125" style="44" customWidth="1"/>
    <col min="3854" max="3855" width="5.42578125" style="44" customWidth="1"/>
    <col min="3856" max="3856" width="6.140625" style="44" customWidth="1"/>
    <col min="3857" max="3859" width="5.42578125" style="44" customWidth="1"/>
    <col min="3860" max="3862" width="6.5703125" style="44" customWidth="1"/>
    <col min="3863" max="3863" width="25.140625" style="44" customWidth="1"/>
    <col min="3864" max="3864" width="10.5703125" style="44" bestFit="1" customWidth="1"/>
    <col min="3865" max="3865" width="9.140625" style="44" customWidth="1"/>
    <col min="3866" max="3866" width="10.7109375" style="44" customWidth="1"/>
    <col min="3867" max="3867" width="9.5703125" style="44" customWidth="1"/>
    <col min="3868" max="3868" width="9.85546875" style="44" customWidth="1"/>
    <col min="3869" max="3869" width="6.42578125" style="44" customWidth="1"/>
    <col min="3870" max="3870" width="7.42578125" style="44" bestFit="1" customWidth="1"/>
    <col min="3871" max="3871" width="6.42578125" style="44" customWidth="1"/>
    <col min="3872" max="3872" width="5.28515625" style="44" customWidth="1"/>
    <col min="3873" max="3873" width="7.140625" style="44" customWidth="1"/>
    <col min="3874" max="3874" width="5.140625" style="44" bestFit="1" customWidth="1"/>
    <col min="3875" max="4106" width="9.140625" style="44"/>
    <col min="4107" max="4107" width="4.140625" style="44" customWidth="1"/>
    <col min="4108" max="4108" width="14.140625" style="44" bestFit="1" customWidth="1"/>
    <col min="4109" max="4109" width="32.42578125" style="44" customWidth="1"/>
    <col min="4110" max="4111" width="5.42578125" style="44" customWidth="1"/>
    <col min="4112" max="4112" width="6.140625" style="44" customWidth="1"/>
    <col min="4113" max="4115" width="5.42578125" style="44" customWidth="1"/>
    <col min="4116" max="4118" width="6.5703125" style="44" customWidth="1"/>
    <col min="4119" max="4119" width="25.140625" style="44" customWidth="1"/>
    <col min="4120" max="4120" width="10.5703125" style="44" bestFit="1" customWidth="1"/>
    <col min="4121" max="4121" width="9.140625" style="44" customWidth="1"/>
    <col min="4122" max="4122" width="10.7109375" style="44" customWidth="1"/>
    <col min="4123" max="4123" width="9.5703125" style="44" customWidth="1"/>
    <col min="4124" max="4124" width="9.85546875" style="44" customWidth="1"/>
    <col min="4125" max="4125" width="6.42578125" style="44" customWidth="1"/>
    <col min="4126" max="4126" width="7.42578125" style="44" bestFit="1" customWidth="1"/>
    <col min="4127" max="4127" width="6.42578125" style="44" customWidth="1"/>
    <col min="4128" max="4128" width="5.28515625" style="44" customWidth="1"/>
    <col min="4129" max="4129" width="7.140625" style="44" customWidth="1"/>
    <col min="4130" max="4130" width="5.140625" style="44" bestFit="1" customWidth="1"/>
    <col min="4131" max="4362" width="9.140625" style="44"/>
    <col min="4363" max="4363" width="4.140625" style="44" customWidth="1"/>
    <col min="4364" max="4364" width="14.140625" style="44" bestFit="1" customWidth="1"/>
    <col min="4365" max="4365" width="32.42578125" style="44" customWidth="1"/>
    <col min="4366" max="4367" width="5.42578125" style="44" customWidth="1"/>
    <col min="4368" max="4368" width="6.140625" style="44" customWidth="1"/>
    <col min="4369" max="4371" width="5.42578125" style="44" customWidth="1"/>
    <col min="4372" max="4374" width="6.5703125" style="44" customWidth="1"/>
    <col min="4375" max="4375" width="25.140625" style="44" customWidth="1"/>
    <col min="4376" max="4376" width="10.5703125" style="44" bestFit="1" customWidth="1"/>
    <col min="4377" max="4377" width="9.140625" style="44" customWidth="1"/>
    <col min="4378" max="4378" width="10.7109375" style="44" customWidth="1"/>
    <col min="4379" max="4379" width="9.5703125" style="44" customWidth="1"/>
    <col min="4380" max="4380" width="9.85546875" style="44" customWidth="1"/>
    <col min="4381" max="4381" width="6.42578125" style="44" customWidth="1"/>
    <col min="4382" max="4382" width="7.42578125" style="44" bestFit="1" customWidth="1"/>
    <col min="4383" max="4383" width="6.42578125" style="44" customWidth="1"/>
    <col min="4384" max="4384" width="5.28515625" style="44" customWidth="1"/>
    <col min="4385" max="4385" width="7.140625" style="44" customWidth="1"/>
    <col min="4386" max="4386" width="5.140625" style="44" bestFit="1" customWidth="1"/>
    <col min="4387" max="4618" width="9.140625" style="44"/>
    <col min="4619" max="4619" width="4.140625" style="44" customWidth="1"/>
    <col min="4620" max="4620" width="14.140625" style="44" bestFit="1" customWidth="1"/>
    <col min="4621" max="4621" width="32.42578125" style="44" customWidth="1"/>
    <col min="4622" max="4623" width="5.42578125" style="44" customWidth="1"/>
    <col min="4624" max="4624" width="6.140625" style="44" customWidth="1"/>
    <col min="4625" max="4627" width="5.42578125" style="44" customWidth="1"/>
    <col min="4628" max="4630" width="6.5703125" style="44" customWidth="1"/>
    <col min="4631" max="4631" width="25.140625" style="44" customWidth="1"/>
    <col min="4632" max="4632" width="10.5703125" style="44" bestFit="1" customWidth="1"/>
    <col min="4633" max="4633" width="9.140625" style="44" customWidth="1"/>
    <col min="4634" max="4634" width="10.7109375" style="44" customWidth="1"/>
    <col min="4635" max="4635" width="9.5703125" style="44" customWidth="1"/>
    <col min="4636" max="4636" width="9.85546875" style="44" customWidth="1"/>
    <col min="4637" max="4637" width="6.42578125" style="44" customWidth="1"/>
    <col min="4638" max="4638" width="7.42578125" style="44" bestFit="1" customWidth="1"/>
    <col min="4639" max="4639" width="6.42578125" style="44" customWidth="1"/>
    <col min="4640" max="4640" width="5.28515625" style="44" customWidth="1"/>
    <col min="4641" max="4641" width="7.140625" style="44" customWidth="1"/>
    <col min="4642" max="4642" width="5.140625" style="44" bestFit="1" customWidth="1"/>
    <col min="4643" max="4874" width="9.140625" style="44"/>
    <col min="4875" max="4875" width="4.140625" style="44" customWidth="1"/>
    <col min="4876" max="4876" width="14.140625" style="44" bestFit="1" customWidth="1"/>
    <col min="4877" max="4877" width="32.42578125" style="44" customWidth="1"/>
    <col min="4878" max="4879" width="5.42578125" style="44" customWidth="1"/>
    <col min="4880" max="4880" width="6.140625" style="44" customWidth="1"/>
    <col min="4881" max="4883" width="5.42578125" style="44" customWidth="1"/>
    <col min="4884" max="4886" width="6.5703125" style="44" customWidth="1"/>
    <col min="4887" max="4887" width="25.140625" style="44" customWidth="1"/>
    <col min="4888" max="4888" width="10.5703125" style="44" bestFit="1" customWidth="1"/>
    <col min="4889" max="4889" width="9.140625" style="44" customWidth="1"/>
    <col min="4890" max="4890" width="10.7109375" style="44" customWidth="1"/>
    <col min="4891" max="4891" width="9.5703125" style="44" customWidth="1"/>
    <col min="4892" max="4892" width="9.85546875" style="44" customWidth="1"/>
    <col min="4893" max="4893" width="6.42578125" style="44" customWidth="1"/>
    <col min="4894" max="4894" width="7.42578125" style="44" bestFit="1" customWidth="1"/>
    <col min="4895" max="4895" width="6.42578125" style="44" customWidth="1"/>
    <col min="4896" max="4896" width="5.28515625" style="44" customWidth="1"/>
    <col min="4897" max="4897" width="7.140625" style="44" customWidth="1"/>
    <col min="4898" max="4898" width="5.140625" style="44" bestFit="1" customWidth="1"/>
    <col min="4899" max="5130" width="9.140625" style="44"/>
    <col min="5131" max="5131" width="4.140625" style="44" customWidth="1"/>
    <col min="5132" max="5132" width="14.140625" style="44" bestFit="1" customWidth="1"/>
    <col min="5133" max="5133" width="32.42578125" style="44" customWidth="1"/>
    <col min="5134" max="5135" width="5.42578125" style="44" customWidth="1"/>
    <col min="5136" max="5136" width="6.140625" style="44" customWidth="1"/>
    <col min="5137" max="5139" width="5.42578125" style="44" customWidth="1"/>
    <col min="5140" max="5142" width="6.5703125" style="44" customWidth="1"/>
    <col min="5143" max="5143" width="25.140625" style="44" customWidth="1"/>
    <col min="5144" max="5144" width="10.5703125" style="44" bestFit="1" customWidth="1"/>
    <col min="5145" max="5145" width="9.140625" style="44" customWidth="1"/>
    <col min="5146" max="5146" width="10.7109375" style="44" customWidth="1"/>
    <col min="5147" max="5147" width="9.5703125" style="44" customWidth="1"/>
    <col min="5148" max="5148" width="9.85546875" style="44" customWidth="1"/>
    <col min="5149" max="5149" width="6.42578125" style="44" customWidth="1"/>
    <col min="5150" max="5150" width="7.42578125" style="44" bestFit="1" customWidth="1"/>
    <col min="5151" max="5151" width="6.42578125" style="44" customWidth="1"/>
    <col min="5152" max="5152" width="5.28515625" style="44" customWidth="1"/>
    <col min="5153" max="5153" width="7.140625" style="44" customWidth="1"/>
    <col min="5154" max="5154" width="5.140625" style="44" bestFit="1" customWidth="1"/>
    <col min="5155" max="5386" width="9.140625" style="44"/>
    <col min="5387" max="5387" width="4.140625" style="44" customWidth="1"/>
    <col min="5388" max="5388" width="14.140625" style="44" bestFit="1" customWidth="1"/>
    <col min="5389" max="5389" width="32.42578125" style="44" customWidth="1"/>
    <col min="5390" max="5391" width="5.42578125" style="44" customWidth="1"/>
    <col min="5392" max="5392" width="6.140625" style="44" customWidth="1"/>
    <col min="5393" max="5395" width="5.42578125" style="44" customWidth="1"/>
    <col min="5396" max="5398" width="6.5703125" style="44" customWidth="1"/>
    <col min="5399" max="5399" width="25.140625" style="44" customWidth="1"/>
    <col min="5400" max="5400" width="10.5703125" style="44" bestFit="1" customWidth="1"/>
    <col min="5401" max="5401" width="9.140625" style="44" customWidth="1"/>
    <col min="5402" max="5402" width="10.7109375" style="44" customWidth="1"/>
    <col min="5403" max="5403" width="9.5703125" style="44" customWidth="1"/>
    <col min="5404" max="5404" width="9.85546875" style="44" customWidth="1"/>
    <col min="5405" max="5405" width="6.42578125" style="44" customWidth="1"/>
    <col min="5406" max="5406" width="7.42578125" style="44" bestFit="1" customWidth="1"/>
    <col min="5407" max="5407" width="6.42578125" style="44" customWidth="1"/>
    <col min="5408" max="5408" width="5.28515625" style="44" customWidth="1"/>
    <col min="5409" max="5409" width="7.140625" style="44" customWidth="1"/>
    <col min="5410" max="5410" width="5.140625" style="44" bestFit="1" customWidth="1"/>
    <col min="5411" max="5642" width="9.140625" style="44"/>
    <col min="5643" max="5643" width="4.140625" style="44" customWidth="1"/>
    <col min="5644" max="5644" width="14.140625" style="44" bestFit="1" customWidth="1"/>
    <col min="5645" max="5645" width="32.42578125" style="44" customWidth="1"/>
    <col min="5646" max="5647" width="5.42578125" style="44" customWidth="1"/>
    <col min="5648" max="5648" width="6.140625" style="44" customWidth="1"/>
    <col min="5649" max="5651" width="5.42578125" style="44" customWidth="1"/>
    <col min="5652" max="5654" width="6.5703125" style="44" customWidth="1"/>
    <col min="5655" max="5655" width="25.140625" style="44" customWidth="1"/>
    <col min="5656" max="5656" width="10.5703125" style="44" bestFit="1" customWidth="1"/>
    <col min="5657" max="5657" width="9.140625" style="44" customWidth="1"/>
    <col min="5658" max="5658" width="10.7109375" style="44" customWidth="1"/>
    <col min="5659" max="5659" width="9.5703125" style="44" customWidth="1"/>
    <col min="5660" max="5660" width="9.85546875" style="44" customWidth="1"/>
    <col min="5661" max="5661" width="6.42578125" style="44" customWidth="1"/>
    <col min="5662" max="5662" width="7.42578125" style="44" bestFit="1" customWidth="1"/>
    <col min="5663" max="5663" width="6.42578125" style="44" customWidth="1"/>
    <col min="5664" max="5664" width="5.28515625" style="44" customWidth="1"/>
    <col min="5665" max="5665" width="7.140625" style="44" customWidth="1"/>
    <col min="5666" max="5666" width="5.140625" style="44" bestFit="1" customWidth="1"/>
    <col min="5667" max="5898" width="9.140625" style="44"/>
    <col min="5899" max="5899" width="4.140625" style="44" customWidth="1"/>
    <col min="5900" max="5900" width="14.140625" style="44" bestFit="1" customWidth="1"/>
    <col min="5901" max="5901" width="32.42578125" style="44" customWidth="1"/>
    <col min="5902" max="5903" width="5.42578125" style="44" customWidth="1"/>
    <col min="5904" max="5904" width="6.140625" style="44" customWidth="1"/>
    <col min="5905" max="5907" width="5.42578125" style="44" customWidth="1"/>
    <col min="5908" max="5910" width="6.5703125" style="44" customWidth="1"/>
    <col min="5911" max="5911" width="25.140625" style="44" customWidth="1"/>
    <col min="5912" max="5912" width="10.5703125" style="44" bestFit="1" customWidth="1"/>
    <col min="5913" max="5913" width="9.140625" style="44" customWidth="1"/>
    <col min="5914" max="5914" width="10.7109375" style="44" customWidth="1"/>
    <col min="5915" max="5915" width="9.5703125" style="44" customWidth="1"/>
    <col min="5916" max="5916" width="9.85546875" style="44" customWidth="1"/>
    <col min="5917" max="5917" width="6.42578125" style="44" customWidth="1"/>
    <col min="5918" max="5918" width="7.42578125" style="44" bestFit="1" customWidth="1"/>
    <col min="5919" max="5919" width="6.42578125" style="44" customWidth="1"/>
    <col min="5920" max="5920" width="5.28515625" style="44" customWidth="1"/>
    <col min="5921" max="5921" width="7.140625" style="44" customWidth="1"/>
    <col min="5922" max="5922" width="5.140625" style="44" bestFit="1" customWidth="1"/>
    <col min="5923" max="6154" width="9.140625" style="44"/>
    <col min="6155" max="6155" width="4.140625" style="44" customWidth="1"/>
    <col min="6156" max="6156" width="14.140625" style="44" bestFit="1" customWidth="1"/>
    <col min="6157" max="6157" width="32.42578125" style="44" customWidth="1"/>
    <col min="6158" max="6159" width="5.42578125" style="44" customWidth="1"/>
    <col min="6160" max="6160" width="6.140625" style="44" customWidth="1"/>
    <col min="6161" max="6163" width="5.42578125" style="44" customWidth="1"/>
    <col min="6164" max="6166" width="6.5703125" style="44" customWidth="1"/>
    <col min="6167" max="6167" width="25.140625" style="44" customWidth="1"/>
    <col min="6168" max="6168" width="10.5703125" style="44" bestFit="1" customWidth="1"/>
    <col min="6169" max="6169" width="9.140625" style="44" customWidth="1"/>
    <col min="6170" max="6170" width="10.7109375" style="44" customWidth="1"/>
    <col min="6171" max="6171" width="9.5703125" style="44" customWidth="1"/>
    <col min="6172" max="6172" width="9.85546875" style="44" customWidth="1"/>
    <col min="6173" max="6173" width="6.42578125" style="44" customWidth="1"/>
    <col min="6174" max="6174" width="7.42578125" style="44" bestFit="1" customWidth="1"/>
    <col min="6175" max="6175" width="6.42578125" style="44" customWidth="1"/>
    <col min="6176" max="6176" width="5.28515625" style="44" customWidth="1"/>
    <col min="6177" max="6177" width="7.140625" style="44" customWidth="1"/>
    <col min="6178" max="6178" width="5.140625" style="44" bestFit="1" customWidth="1"/>
    <col min="6179" max="6410" width="9.140625" style="44"/>
    <col min="6411" max="6411" width="4.140625" style="44" customWidth="1"/>
    <col min="6412" max="6412" width="14.140625" style="44" bestFit="1" customWidth="1"/>
    <col min="6413" max="6413" width="32.42578125" style="44" customWidth="1"/>
    <col min="6414" max="6415" width="5.42578125" style="44" customWidth="1"/>
    <col min="6416" max="6416" width="6.140625" style="44" customWidth="1"/>
    <col min="6417" max="6419" width="5.42578125" style="44" customWidth="1"/>
    <col min="6420" max="6422" width="6.5703125" style="44" customWidth="1"/>
    <col min="6423" max="6423" width="25.140625" style="44" customWidth="1"/>
    <col min="6424" max="6424" width="10.5703125" style="44" bestFit="1" customWidth="1"/>
    <col min="6425" max="6425" width="9.140625" style="44" customWidth="1"/>
    <col min="6426" max="6426" width="10.7109375" style="44" customWidth="1"/>
    <col min="6427" max="6427" width="9.5703125" style="44" customWidth="1"/>
    <col min="6428" max="6428" width="9.85546875" style="44" customWidth="1"/>
    <col min="6429" max="6429" width="6.42578125" style="44" customWidth="1"/>
    <col min="6430" max="6430" width="7.42578125" style="44" bestFit="1" customWidth="1"/>
    <col min="6431" max="6431" width="6.42578125" style="44" customWidth="1"/>
    <col min="6432" max="6432" width="5.28515625" style="44" customWidth="1"/>
    <col min="6433" max="6433" width="7.140625" style="44" customWidth="1"/>
    <col min="6434" max="6434" width="5.140625" style="44" bestFit="1" customWidth="1"/>
    <col min="6435" max="6666" width="9.140625" style="44"/>
    <col min="6667" max="6667" width="4.140625" style="44" customWidth="1"/>
    <col min="6668" max="6668" width="14.140625" style="44" bestFit="1" customWidth="1"/>
    <col min="6669" max="6669" width="32.42578125" style="44" customWidth="1"/>
    <col min="6670" max="6671" width="5.42578125" style="44" customWidth="1"/>
    <col min="6672" max="6672" width="6.140625" style="44" customWidth="1"/>
    <col min="6673" max="6675" width="5.42578125" style="44" customWidth="1"/>
    <col min="6676" max="6678" width="6.5703125" style="44" customWidth="1"/>
    <col min="6679" max="6679" width="25.140625" style="44" customWidth="1"/>
    <col min="6680" max="6680" width="10.5703125" style="44" bestFit="1" customWidth="1"/>
    <col min="6681" max="6681" width="9.140625" style="44" customWidth="1"/>
    <col min="6682" max="6682" width="10.7109375" style="44" customWidth="1"/>
    <col min="6683" max="6683" width="9.5703125" style="44" customWidth="1"/>
    <col min="6684" max="6684" width="9.85546875" style="44" customWidth="1"/>
    <col min="6685" max="6685" width="6.42578125" style="44" customWidth="1"/>
    <col min="6686" max="6686" width="7.42578125" style="44" bestFit="1" customWidth="1"/>
    <col min="6687" max="6687" width="6.42578125" style="44" customWidth="1"/>
    <col min="6688" max="6688" width="5.28515625" style="44" customWidth="1"/>
    <col min="6689" max="6689" width="7.140625" style="44" customWidth="1"/>
    <col min="6690" max="6690" width="5.140625" style="44" bestFit="1" customWidth="1"/>
    <col min="6691" max="6922" width="9.140625" style="44"/>
    <col min="6923" max="6923" width="4.140625" style="44" customWidth="1"/>
    <col min="6924" max="6924" width="14.140625" style="44" bestFit="1" customWidth="1"/>
    <col min="6925" max="6925" width="32.42578125" style="44" customWidth="1"/>
    <col min="6926" max="6927" width="5.42578125" style="44" customWidth="1"/>
    <col min="6928" max="6928" width="6.140625" style="44" customWidth="1"/>
    <col min="6929" max="6931" width="5.42578125" style="44" customWidth="1"/>
    <col min="6932" max="6934" width="6.5703125" style="44" customWidth="1"/>
    <col min="6935" max="6935" width="25.140625" style="44" customWidth="1"/>
    <col min="6936" max="6936" width="10.5703125" style="44" bestFit="1" customWidth="1"/>
    <col min="6937" max="6937" width="9.140625" style="44" customWidth="1"/>
    <col min="6938" max="6938" width="10.7109375" style="44" customWidth="1"/>
    <col min="6939" max="6939" width="9.5703125" style="44" customWidth="1"/>
    <col min="6940" max="6940" width="9.85546875" style="44" customWidth="1"/>
    <col min="6941" max="6941" width="6.42578125" style="44" customWidth="1"/>
    <col min="6942" max="6942" width="7.42578125" style="44" bestFit="1" customWidth="1"/>
    <col min="6943" max="6943" width="6.42578125" style="44" customWidth="1"/>
    <col min="6944" max="6944" width="5.28515625" style="44" customWidth="1"/>
    <col min="6945" max="6945" width="7.140625" style="44" customWidth="1"/>
    <col min="6946" max="6946" width="5.140625" style="44" bestFit="1" customWidth="1"/>
    <col min="6947" max="7178" width="9.140625" style="44"/>
    <col min="7179" max="7179" width="4.140625" style="44" customWidth="1"/>
    <col min="7180" max="7180" width="14.140625" style="44" bestFit="1" customWidth="1"/>
    <col min="7181" max="7181" width="32.42578125" style="44" customWidth="1"/>
    <col min="7182" max="7183" width="5.42578125" style="44" customWidth="1"/>
    <col min="7184" max="7184" width="6.140625" style="44" customWidth="1"/>
    <col min="7185" max="7187" width="5.42578125" style="44" customWidth="1"/>
    <col min="7188" max="7190" width="6.5703125" style="44" customWidth="1"/>
    <col min="7191" max="7191" width="25.140625" style="44" customWidth="1"/>
    <col min="7192" max="7192" width="10.5703125" style="44" bestFit="1" customWidth="1"/>
    <col min="7193" max="7193" width="9.140625" style="44" customWidth="1"/>
    <col min="7194" max="7194" width="10.7109375" style="44" customWidth="1"/>
    <col min="7195" max="7195" width="9.5703125" style="44" customWidth="1"/>
    <col min="7196" max="7196" width="9.85546875" style="44" customWidth="1"/>
    <col min="7197" max="7197" width="6.42578125" style="44" customWidth="1"/>
    <col min="7198" max="7198" width="7.42578125" style="44" bestFit="1" customWidth="1"/>
    <col min="7199" max="7199" width="6.42578125" style="44" customWidth="1"/>
    <col min="7200" max="7200" width="5.28515625" style="44" customWidth="1"/>
    <col min="7201" max="7201" width="7.140625" style="44" customWidth="1"/>
    <col min="7202" max="7202" width="5.140625" style="44" bestFit="1" customWidth="1"/>
    <col min="7203" max="7434" width="9.140625" style="44"/>
    <col min="7435" max="7435" width="4.140625" style="44" customWidth="1"/>
    <col min="7436" max="7436" width="14.140625" style="44" bestFit="1" customWidth="1"/>
    <col min="7437" max="7437" width="32.42578125" style="44" customWidth="1"/>
    <col min="7438" max="7439" width="5.42578125" style="44" customWidth="1"/>
    <col min="7440" max="7440" width="6.140625" style="44" customWidth="1"/>
    <col min="7441" max="7443" width="5.42578125" style="44" customWidth="1"/>
    <col min="7444" max="7446" width="6.5703125" style="44" customWidth="1"/>
    <col min="7447" max="7447" width="25.140625" style="44" customWidth="1"/>
    <col min="7448" max="7448" width="10.5703125" style="44" bestFit="1" customWidth="1"/>
    <col min="7449" max="7449" width="9.140625" style="44" customWidth="1"/>
    <col min="7450" max="7450" width="10.7109375" style="44" customWidth="1"/>
    <col min="7451" max="7451" width="9.5703125" style="44" customWidth="1"/>
    <col min="7452" max="7452" width="9.85546875" style="44" customWidth="1"/>
    <col min="7453" max="7453" width="6.42578125" style="44" customWidth="1"/>
    <col min="7454" max="7454" width="7.42578125" style="44" bestFit="1" customWidth="1"/>
    <col min="7455" max="7455" width="6.42578125" style="44" customWidth="1"/>
    <col min="7456" max="7456" width="5.28515625" style="44" customWidth="1"/>
    <col min="7457" max="7457" width="7.140625" style="44" customWidth="1"/>
    <col min="7458" max="7458" width="5.140625" style="44" bestFit="1" customWidth="1"/>
    <col min="7459" max="7690" width="9.140625" style="44"/>
    <col min="7691" max="7691" width="4.140625" style="44" customWidth="1"/>
    <col min="7692" max="7692" width="14.140625" style="44" bestFit="1" customWidth="1"/>
    <col min="7693" max="7693" width="32.42578125" style="44" customWidth="1"/>
    <col min="7694" max="7695" width="5.42578125" style="44" customWidth="1"/>
    <col min="7696" max="7696" width="6.140625" style="44" customWidth="1"/>
    <col min="7697" max="7699" width="5.42578125" style="44" customWidth="1"/>
    <col min="7700" max="7702" width="6.5703125" style="44" customWidth="1"/>
    <col min="7703" max="7703" width="25.140625" style="44" customWidth="1"/>
    <col min="7704" max="7704" width="10.5703125" style="44" bestFit="1" customWidth="1"/>
    <col min="7705" max="7705" width="9.140625" style="44" customWidth="1"/>
    <col min="7706" max="7706" width="10.7109375" style="44" customWidth="1"/>
    <col min="7707" max="7707" width="9.5703125" style="44" customWidth="1"/>
    <col min="7708" max="7708" width="9.85546875" style="44" customWidth="1"/>
    <col min="7709" max="7709" width="6.42578125" style="44" customWidth="1"/>
    <col min="7710" max="7710" width="7.42578125" style="44" bestFit="1" customWidth="1"/>
    <col min="7711" max="7711" width="6.42578125" style="44" customWidth="1"/>
    <col min="7712" max="7712" width="5.28515625" style="44" customWidth="1"/>
    <col min="7713" max="7713" width="7.140625" style="44" customWidth="1"/>
    <col min="7714" max="7714" width="5.140625" style="44" bestFit="1" customWidth="1"/>
    <col min="7715" max="7946" width="9.140625" style="44"/>
    <col min="7947" max="7947" width="4.140625" style="44" customWidth="1"/>
    <col min="7948" max="7948" width="14.140625" style="44" bestFit="1" customWidth="1"/>
    <col min="7949" max="7949" width="32.42578125" style="44" customWidth="1"/>
    <col min="7950" max="7951" width="5.42578125" style="44" customWidth="1"/>
    <col min="7952" max="7952" width="6.140625" style="44" customWidth="1"/>
    <col min="7953" max="7955" width="5.42578125" style="44" customWidth="1"/>
    <col min="7956" max="7958" width="6.5703125" style="44" customWidth="1"/>
    <col min="7959" max="7959" width="25.140625" style="44" customWidth="1"/>
    <col min="7960" max="7960" width="10.5703125" style="44" bestFit="1" customWidth="1"/>
    <col min="7961" max="7961" width="9.140625" style="44" customWidth="1"/>
    <col min="7962" max="7962" width="10.7109375" style="44" customWidth="1"/>
    <col min="7963" max="7963" width="9.5703125" style="44" customWidth="1"/>
    <col min="7964" max="7964" width="9.85546875" style="44" customWidth="1"/>
    <col min="7965" max="7965" width="6.42578125" style="44" customWidth="1"/>
    <col min="7966" max="7966" width="7.42578125" style="44" bestFit="1" customWidth="1"/>
    <col min="7967" max="7967" width="6.42578125" style="44" customWidth="1"/>
    <col min="7968" max="7968" width="5.28515625" style="44" customWidth="1"/>
    <col min="7969" max="7969" width="7.140625" style="44" customWidth="1"/>
    <col min="7970" max="7970" width="5.140625" style="44" bestFit="1" customWidth="1"/>
    <col min="7971" max="8202" width="9.140625" style="44"/>
    <col min="8203" max="8203" width="4.140625" style="44" customWidth="1"/>
    <col min="8204" max="8204" width="14.140625" style="44" bestFit="1" customWidth="1"/>
    <col min="8205" max="8205" width="32.42578125" style="44" customWidth="1"/>
    <col min="8206" max="8207" width="5.42578125" style="44" customWidth="1"/>
    <col min="8208" max="8208" width="6.140625" style="44" customWidth="1"/>
    <col min="8209" max="8211" width="5.42578125" style="44" customWidth="1"/>
    <col min="8212" max="8214" width="6.5703125" style="44" customWidth="1"/>
    <col min="8215" max="8215" width="25.140625" style="44" customWidth="1"/>
    <col min="8216" max="8216" width="10.5703125" style="44" bestFit="1" customWidth="1"/>
    <col min="8217" max="8217" width="9.140625" style="44" customWidth="1"/>
    <col min="8218" max="8218" width="10.7109375" style="44" customWidth="1"/>
    <col min="8219" max="8219" width="9.5703125" style="44" customWidth="1"/>
    <col min="8220" max="8220" width="9.85546875" style="44" customWidth="1"/>
    <col min="8221" max="8221" width="6.42578125" style="44" customWidth="1"/>
    <col min="8222" max="8222" width="7.42578125" style="44" bestFit="1" customWidth="1"/>
    <col min="8223" max="8223" width="6.42578125" style="44" customWidth="1"/>
    <col min="8224" max="8224" width="5.28515625" style="44" customWidth="1"/>
    <col min="8225" max="8225" width="7.140625" style="44" customWidth="1"/>
    <col min="8226" max="8226" width="5.140625" style="44" bestFit="1" customWidth="1"/>
    <col min="8227" max="8458" width="9.140625" style="44"/>
    <col min="8459" max="8459" width="4.140625" style="44" customWidth="1"/>
    <col min="8460" max="8460" width="14.140625" style="44" bestFit="1" customWidth="1"/>
    <col min="8461" max="8461" width="32.42578125" style="44" customWidth="1"/>
    <col min="8462" max="8463" width="5.42578125" style="44" customWidth="1"/>
    <col min="8464" max="8464" width="6.140625" style="44" customWidth="1"/>
    <col min="8465" max="8467" width="5.42578125" style="44" customWidth="1"/>
    <col min="8468" max="8470" width="6.5703125" style="44" customWidth="1"/>
    <col min="8471" max="8471" width="25.140625" style="44" customWidth="1"/>
    <col min="8472" max="8472" width="10.5703125" style="44" bestFit="1" customWidth="1"/>
    <col min="8473" max="8473" width="9.140625" style="44" customWidth="1"/>
    <col min="8474" max="8474" width="10.7109375" style="44" customWidth="1"/>
    <col min="8475" max="8475" width="9.5703125" style="44" customWidth="1"/>
    <col min="8476" max="8476" width="9.85546875" style="44" customWidth="1"/>
    <col min="8477" max="8477" width="6.42578125" style="44" customWidth="1"/>
    <col min="8478" max="8478" width="7.42578125" style="44" bestFit="1" customWidth="1"/>
    <col min="8479" max="8479" width="6.42578125" style="44" customWidth="1"/>
    <col min="8480" max="8480" width="5.28515625" style="44" customWidth="1"/>
    <col min="8481" max="8481" width="7.140625" style="44" customWidth="1"/>
    <col min="8482" max="8482" width="5.140625" style="44" bestFit="1" customWidth="1"/>
    <col min="8483" max="8714" width="9.140625" style="44"/>
    <col min="8715" max="8715" width="4.140625" style="44" customWidth="1"/>
    <col min="8716" max="8716" width="14.140625" style="44" bestFit="1" customWidth="1"/>
    <col min="8717" max="8717" width="32.42578125" style="44" customWidth="1"/>
    <col min="8718" max="8719" width="5.42578125" style="44" customWidth="1"/>
    <col min="8720" max="8720" width="6.140625" style="44" customWidth="1"/>
    <col min="8721" max="8723" width="5.42578125" style="44" customWidth="1"/>
    <col min="8724" max="8726" width="6.5703125" style="44" customWidth="1"/>
    <col min="8727" max="8727" width="25.140625" style="44" customWidth="1"/>
    <col min="8728" max="8728" width="10.5703125" style="44" bestFit="1" customWidth="1"/>
    <col min="8729" max="8729" width="9.140625" style="44" customWidth="1"/>
    <col min="8730" max="8730" width="10.7109375" style="44" customWidth="1"/>
    <col min="8731" max="8731" width="9.5703125" style="44" customWidth="1"/>
    <col min="8732" max="8732" width="9.85546875" style="44" customWidth="1"/>
    <col min="8733" max="8733" width="6.42578125" style="44" customWidth="1"/>
    <col min="8734" max="8734" width="7.42578125" style="44" bestFit="1" customWidth="1"/>
    <col min="8735" max="8735" width="6.42578125" style="44" customWidth="1"/>
    <col min="8736" max="8736" width="5.28515625" style="44" customWidth="1"/>
    <col min="8737" max="8737" width="7.140625" style="44" customWidth="1"/>
    <col min="8738" max="8738" width="5.140625" style="44" bestFit="1" customWidth="1"/>
    <col min="8739" max="8970" width="9.140625" style="44"/>
    <col min="8971" max="8971" width="4.140625" style="44" customWidth="1"/>
    <col min="8972" max="8972" width="14.140625" style="44" bestFit="1" customWidth="1"/>
    <col min="8973" max="8973" width="32.42578125" style="44" customWidth="1"/>
    <col min="8974" max="8975" width="5.42578125" style="44" customWidth="1"/>
    <col min="8976" max="8976" width="6.140625" style="44" customWidth="1"/>
    <col min="8977" max="8979" width="5.42578125" style="44" customWidth="1"/>
    <col min="8980" max="8982" width="6.5703125" style="44" customWidth="1"/>
    <col min="8983" max="8983" width="25.140625" style="44" customWidth="1"/>
    <col min="8984" max="8984" width="10.5703125" style="44" bestFit="1" customWidth="1"/>
    <col min="8985" max="8985" width="9.140625" style="44" customWidth="1"/>
    <col min="8986" max="8986" width="10.7109375" style="44" customWidth="1"/>
    <col min="8987" max="8987" width="9.5703125" style="44" customWidth="1"/>
    <col min="8988" max="8988" width="9.85546875" style="44" customWidth="1"/>
    <col min="8989" max="8989" width="6.42578125" style="44" customWidth="1"/>
    <col min="8990" max="8990" width="7.42578125" style="44" bestFit="1" customWidth="1"/>
    <col min="8991" max="8991" width="6.42578125" style="44" customWidth="1"/>
    <col min="8992" max="8992" width="5.28515625" style="44" customWidth="1"/>
    <col min="8993" max="8993" width="7.140625" style="44" customWidth="1"/>
    <col min="8994" max="8994" width="5.140625" style="44" bestFit="1" customWidth="1"/>
    <col min="8995" max="9226" width="9.140625" style="44"/>
    <col min="9227" max="9227" width="4.140625" style="44" customWidth="1"/>
    <col min="9228" max="9228" width="14.140625" style="44" bestFit="1" customWidth="1"/>
    <col min="9229" max="9229" width="32.42578125" style="44" customWidth="1"/>
    <col min="9230" max="9231" width="5.42578125" style="44" customWidth="1"/>
    <col min="9232" max="9232" width="6.140625" style="44" customWidth="1"/>
    <col min="9233" max="9235" width="5.42578125" style="44" customWidth="1"/>
    <col min="9236" max="9238" width="6.5703125" style="44" customWidth="1"/>
    <col min="9239" max="9239" width="25.140625" style="44" customWidth="1"/>
    <col min="9240" max="9240" width="10.5703125" style="44" bestFit="1" customWidth="1"/>
    <col min="9241" max="9241" width="9.140625" style="44" customWidth="1"/>
    <col min="9242" max="9242" width="10.7109375" style="44" customWidth="1"/>
    <col min="9243" max="9243" width="9.5703125" style="44" customWidth="1"/>
    <col min="9244" max="9244" width="9.85546875" style="44" customWidth="1"/>
    <col min="9245" max="9245" width="6.42578125" style="44" customWidth="1"/>
    <col min="9246" max="9246" width="7.42578125" style="44" bestFit="1" customWidth="1"/>
    <col min="9247" max="9247" width="6.42578125" style="44" customWidth="1"/>
    <col min="9248" max="9248" width="5.28515625" style="44" customWidth="1"/>
    <col min="9249" max="9249" width="7.140625" style="44" customWidth="1"/>
    <col min="9250" max="9250" width="5.140625" style="44" bestFit="1" customWidth="1"/>
    <col min="9251" max="9482" width="9.140625" style="44"/>
    <col min="9483" max="9483" width="4.140625" style="44" customWidth="1"/>
    <col min="9484" max="9484" width="14.140625" style="44" bestFit="1" customWidth="1"/>
    <col min="9485" max="9485" width="32.42578125" style="44" customWidth="1"/>
    <col min="9486" max="9487" width="5.42578125" style="44" customWidth="1"/>
    <col min="9488" max="9488" width="6.140625" style="44" customWidth="1"/>
    <col min="9489" max="9491" width="5.42578125" style="44" customWidth="1"/>
    <col min="9492" max="9494" width="6.5703125" style="44" customWidth="1"/>
    <col min="9495" max="9495" width="25.140625" style="44" customWidth="1"/>
    <col min="9496" max="9496" width="10.5703125" style="44" bestFit="1" customWidth="1"/>
    <col min="9497" max="9497" width="9.140625" style="44" customWidth="1"/>
    <col min="9498" max="9498" width="10.7109375" style="44" customWidth="1"/>
    <col min="9499" max="9499" width="9.5703125" style="44" customWidth="1"/>
    <col min="9500" max="9500" width="9.85546875" style="44" customWidth="1"/>
    <col min="9501" max="9501" width="6.42578125" style="44" customWidth="1"/>
    <col min="9502" max="9502" width="7.42578125" style="44" bestFit="1" customWidth="1"/>
    <col min="9503" max="9503" width="6.42578125" style="44" customWidth="1"/>
    <col min="9504" max="9504" width="5.28515625" style="44" customWidth="1"/>
    <col min="9505" max="9505" width="7.140625" style="44" customWidth="1"/>
    <col min="9506" max="9506" width="5.140625" style="44" bestFit="1" customWidth="1"/>
    <col min="9507" max="9738" width="9.140625" style="44"/>
    <col min="9739" max="9739" width="4.140625" style="44" customWidth="1"/>
    <col min="9740" max="9740" width="14.140625" style="44" bestFit="1" customWidth="1"/>
    <col min="9741" max="9741" width="32.42578125" style="44" customWidth="1"/>
    <col min="9742" max="9743" width="5.42578125" style="44" customWidth="1"/>
    <col min="9744" max="9744" width="6.140625" style="44" customWidth="1"/>
    <col min="9745" max="9747" width="5.42578125" style="44" customWidth="1"/>
    <col min="9748" max="9750" width="6.5703125" style="44" customWidth="1"/>
    <col min="9751" max="9751" width="25.140625" style="44" customWidth="1"/>
    <col min="9752" max="9752" width="10.5703125" style="44" bestFit="1" customWidth="1"/>
    <col min="9753" max="9753" width="9.140625" style="44" customWidth="1"/>
    <col min="9754" max="9754" width="10.7109375" style="44" customWidth="1"/>
    <col min="9755" max="9755" width="9.5703125" style="44" customWidth="1"/>
    <col min="9756" max="9756" width="9.85546875" style="44" customWidth="1"/>
    <col min="9757" max="9757" width="6.42578125" style="44" customWidth="1"/>
    <col min="9758" max="9758" width="7.42578125" style="44" bestFit="1" customWidth="1"/>
    <col min="9759" max="9759" width="6.42578125" style="44" customWidth="1"/>
    <col min="9760" max="9760" width="5.28515625" style="44" customWidth="1"/>
    <col min="9761" max="9761" width="7.140625" style="44" customWidth="1"/>
    <col min="9762" max="9762" width="5.140625" style="44" bestFit="1" customWidth="1"/>
    <col min="9763" max="9994" width="9.140625" style="44"/>
    <col min="9995" max="9995" width="4.140625" style="44" customWidth="1"/>
    <col min="9996" max="9996" width="14.140625" style="44" bestFit="1" customWidth="1"/>
    <col min="9997" max="9997" width="32.42578125" style="44" customWidth="1"/>
    <col min="9998" max="9999" width="5.42578125" style="44" customWidth="1"/>
    <col min="10000" max="10000" width="6.140625" style="44" customWidth="1"/>
    <col min="10001" max="10003" width="5.42578125" style="44" customWidth="1"/>
    <col min="10004" max="10006" width="6.5703125" style="44" customWidth="1"/>
    <col min="10007" max="10007" width="25.140625" style="44" customWidth="1"/>
    <col min="10008" max="10008" width="10.5703125" style="44" bestFit="1" customWidth="1"/>
    <col min="10009" max="10009" width="9.140625" style="44" customWidth="1"/>
    <col min="10010" max="10010" width="10.7109375" style="44" customWidth="1"/>
    <col min="10011" max="10011" width="9.5703125" style="44" customWidth="1"/>
    <col min="10012" max="10012" width="9.85546875" style="44" customWidth="1"/>
    <col min="10013" max="10013" width="6.42578125" style="44" customWidth="1"/>
    <col min="10014" max="10014" width="7.42578125" style="44" bestFit="1" customWidth="1"/>
    <col min="10015" max="10015" width="6.42578125" style="44" customWidth="1"/>
    <col min="10016" max="10016" width="5.28515625" style="44" customWidth="1"/>
    <col min="10017" max="10017" width="7.140625" style="44" customWidth="1"/>
    <col min="10018" max="10018" width="5.140625" style="44" bestFit="1" customWidth="1"/>
    <col min="10019" max="10250" width="9.140625" style="44"/>
    <col min="10251" max="10251" width="4.140625" style="44" customWidth="1"/>
    <col min="10252" max="10252" width="14.140625" style="44" bestFit="1" customWidth="1"/>
    <col min="10253" max="10253" width="32.42578125" style="44" customWidth="1"/>
    <col min="10254" max="10255" width="5.42578125" style="44" customWidth="1"/>
    <col min="10256" max="10256" width="6.140625" style="44" customWidth="1"/>
    <col min="10257" max="10259" width="5.42578125" style="44" customWidth="1"/>
    <col min="10260" max="10262" width="6.5703125" style="44" customWidth="1"/>
    <col min="10263" max="10263" width="25.140625" style="44" customWidth="1"/>
    <col min="10264" max="10264" width="10.5703125" style="44" bestFit="1" customWidth="1"/>
    <col min="10265" max="10265" width="9.140625" style="44" customWidth="1"/>
    <col min="10266" max="10266" width="10.7109375" style="44" customWidth="1"/>
    <col min="10267" max="10267" width="9.5703125" style="44" customWidth="1"/>
    <col min="10268" max="10268" width="9.85546875" style="44" customWidth="1"/>
    <col min="10269" max="10269" width="6.42578125" style="44" customWidth="1"/>
    <col min="10270" max="10270" width="7.42578125" style="44" bestFit="1" customWidth="1"/>
    <col min="10271" max="10271" width="6.42578125" style="44" customWidth="1"/>
    <col min="10272" max="10272" width="5.28515625" style="44" customWidth="1"/>
    <col min="10273" max="10273" width="7.140625" style="44" customWidth="1"/>
    <col min="10274" max="10274" width="5.140625" style="44" bestFit="1" customWidth="1"/>
    <col min="10275" max="10506" width="9.140625" style="44"/>
    <col min="10507" max="10507" width="4.140625" style="44" customWidth="1"/>
    <col min="10508" max="10508" width="14.140625" style="44" bestFit="1" customWidth="1"/>
    <col min="10509" max="10509" width="32.42578125" style="44" customWidth="1"/>
    <col min="10510" max="10511" width="5.42578125" style="44" customWidth="1"/>
    <col min="10512" max="10512" width="6.140625" style="44" customWidth="1"/>
    <col min="10513" max="10515" width="5.42578125" style="44" customWidth="1"/>
    <col min="10516" max="10518" width="6.5703125" style="44" customWidth="1"/>
    <col min="10519" max="10519" width="25.140625" style="44" customWidth="1"/>
    <col min="10520" max="10520" width="10.5703125" style="44" bestFit="1" customWidth="1"/>
    <col min="10521" max="10521" width="9.140625" style="44" customWidth="1"/>
    <col min="10522" max="10522" width="10.7109375" style="44" customWidth="1"/>
    <col min="10523" max="10523" width="9.5703125" style="44" customWidth="1"/>
    <col min="10524" max="10524" width="9.85546875" style="44" customWidth="1"/>
    <col min="10525" max="10525" width="6.42578125" style="44" customWidth="1"/>
    <col min="10526" max="10526" width="7.42578125" style="44" bestFit="1" customWidth="1"/>
    <col min="10527" max="10527" width="6.42578125" style="44" customWidth="1"/>
    <col min="10528" max="10528" width="5.28515625" style="44" customWidth="1"/>
    <col min="10529" max="10529" width="7.140625" style="44" customWidth="1"/>
    <col min="10530" max="10530" width="5.140625" style="44" bestFit="1" customWidth="1"/>
    <col min="10531" max="10762" width="9.140625" style="44"/>
    <col min="10763" max="10763" width="4.140625" style="44" customWidth="1"/>
    <col min="10764" max="10764" width="14.140625" style="44" bestFit="1" customWidth="1"/>
    <col min="10765" max="10765" width="32.42578125" style="44" customWidth="1"/>
    <col min="10766" max="10767" width="5.42578125" style="44" customWidth="1"/>
    <col min="10768" max="10768" width="6.140625" style="44" customWidth="1"/>
    <col min="10769" max="10771" width="5.42578125" style="44" customWidth="1"/>
    <col min="10772" max="10774" width="6.5703125" style="44" customWidth="1"/>
    <col min="10775" max="10775" width="25.140625" style="44" customWidth="1"/>
    <col min="10776" max="10776" width="10.5703125" style="44" bestFit="1" customWidth="1"/>
    <col min="10777" max="10777" width="9.140625" style="44" customWidth="1"/>
    <col min="10778" max="10778" width="10.7109375" style="44" customWidth="1"/>
    <col min="10779" max="10779" width="9.5703125" style="44" customWidth="1"/>
    <col min="10780" max="10780" width="9.85546875" style="44" customWidth="1"/>
    <col min="10781" max="10781" width="6.42578125" style="44" customWidth="1"/>
    <col min="10782" max="10782" width="7.42578125" style="44" bestFit="1" customWidth="1"/>
    <col min="10783" max="10783" width="6.42578125" style="44" customWidth="1"/>
    <col min="10784" max="10784" width="5.28515625" style="44" customWidth="1"/>
    <col min="10785" max="10785" width="7.140625" style="44" customWidth="1"/>
    <col min="10786" max="10786" width="5.140625" style="44" bestFit="1" customWidth="1"/>
    <col min="10787" max="11018" width="9.140625" style="44"/>
    <col min="11019" max="11019" width="4.140625" style="44" customWidth="1"/>
    <col min="11020" max="11020" width="14.140625" style="44" bestFit="1" customWidth="1"/>
    <col min="11021" max="11021" width="32.42578125" style="44" customWidth="1"/>
    <col min="11022" max="11023" width="5.42578125" style="44" customWidth="1"/>
    <col min="11024" max="11024" width="6.140625" style="44" customWidth="1"/>
    <col min="11025" max="11027" width="5.42578125" style="44" customWidth="1"/>
    <col min="11028" max="11030" width="6.5703125" style="44" customWidth="1"/>
    <col min="11031" max="11031" width="25.140625" style="44" customWidth="1"/>
    <col min="11032" max="11032" width="10.5703125" style="44" bestFit="1" customWidth="1"/>
    <col min="11033" max="11033" width="9.140625" style="44" customWidth="1"/>
    <col min="11034" max="11034" width="10.7109375" style="44" customWidth="1"/>
    <col min="11035" max="11035" width="9.5703125" style="44" customWidth="1"/>
    <col min="11036" max="11036" width="9.85546875" style="44" customWidth="1"/>
    <col min="11037" max="11037" width="6.42578125" style="44" customWidth="1"/>
    <col min="11038" max="11038" width="7.42578125" style="44" bestFit="1" customWidth="1"/>
    <col min="11039" max="11039" width="6.42578125" style="44" customWidth="1"/>
    <col min="11040" max="11040" width="5.28515625" style="44" customWidth="1"/>
    <col min="11041" max="11041" width="7.140625" style="44" customWidth="1"/>
    <col min="11042" max="11042" width="5.140625" style="44" bestFit="1" customWidth="1"/>
    <col min="11043" max="11274" width="9.140625" style="44"/>
    <col min="11275" max="11275" width="4.140625" style="44" customWidth="1"/>
    <col min="11276" max="11276" width="14.140625" style="44" bestFit="1" customWidth="1"/>
    <col min="11277" max="11277" width="32.42578125" style="44" customWidth="1"/>
    <col min="11278" max="11279" width="5.42578125" style="44" customWidth="1"/>
    <col min="11280" max="11280" width="6.140625" style="44" customWidth="1"/>
    <col min="11281" max="11283" width="5.42578125" style="44" customWidth="1"/>
    <col min="11284" max="11286" width="6.5703125" style="44" customWidth="1"/>
    <col min="11287" max="11287" width="25.140625" style="44" customWidth="1"/>
    <col min="11288" max="11288" width="10.5703125" style="44" bestFit="1" customWidth="1"/>
    <col min="11289" max="11289" width="9.140625" style="44" customWidth="1"/>
    <col min="11290" max="11290" width="10.7109375" style="44" customWidth="1"/>
    <col min="11291" max="11291" width="9.5703125" style="44" customWidth="1"/>
    <col min="11292" max="11292" width="9.85546875" style="44" customWidth="1"/>
    <col min="11293" max="11293" width="6.42578125" style="44" customWidth="1"/>
    <col min="11294" max="11294" width="7.42578125" style="44" bestFit="1" customWidth="1"/>
    <col min="11295" max="11295" width="6.42578125" style="44" customWidth="1"/>
    <col min="11296" max="11296" width="5.28515625" style="44" customWidth="1"/>
    <col min="11297" max="11297" width="7.140625" style="44" customWidth="1"/>
    <col min="11298" max="11298" width="5.140625" style="44" bestFit="1" customWidth="1"/>
    <col min="11299" max="11530" width="9.140625" style="44"/>
    <col min="11531" max="11531" width="4.140625" style="44" customWidth="1"/>
    <col min="11532" max="11532" width="14.140625" style="44" bestFit="1" customWidth="1"/>
    <col min="11533" max="11533" width="32.42578125" style="44" customWidth="1"/>
    <col min="11534" max="11535" width="5.42578125" style="44" customWidth="1"/>
    <col min="11536" max="11536" width="6.140625" style="44" customWidth="1"/>
    <col min="11537" max="11539" width="5.42578125" style="44" customWidth="1"/>
    <col min="11540" max="11542" width="6.5703125" style="44" customWidth="1"/>
    <col min="11543" max="11543" width="25.140625" style="44" customWidth="1"/>
    <col min="11544" max="11544" width="10.5703125" style="44" bestFit="1" customWidth="1"/>
    <col min="11545" max="11545" width="9.140625" style="44" customWidth="1"/>
    <col min="11546" max="11546" width="10.7109375" style="44" customWidth="1"/>
    <col min="11547" max="11547" width="9.5703125" style="44" customWidth="1"/>
    <col min="11548" max="11548" width="9.85546875" style="44" customWidth="1"/>
    <col min="11549" max="11549" width="6.42578125" style="44" customWidth="1"/>
    <col min="11550" max="11550" width="7.42578125" style="44" bestFit="1" customWidth="1"/>
    <col min="11551" max="11551" width="6.42578125" style="44" customWidth="1"/>
    <col min="11552" max="11552" width="5.28515625" style="44" customWidth="1"/>
    <col min="11553" max="11553" width="7.140625" style="44" customWidth="1"/>
    <col min="11554" max="11554" width="5.140625" style="44" bestFit="1" customWidth="1"/>
    <col min="11555" max="11786" width="9.140625" style="44"/>
    <col min="11787" max="11787" width="4.140625" style="44" customWidth="1"/>
    <col min="11788" max="11788" width="14.140625" style="44" bestFit="1" customWidth="1"/>
    <col min="11789" max="11789" width="32.42578125" style="44" customWidth="1"/>
    <col min="11790" max="11791" width="5.42578125" style="44" customWidth="1"/>
    <col min="11792" max="11792" width="6.140625" style="44" customWidth="1"/>
    <col min="11793" max="11795" width="5.42578125" style="44" customWidth="1"/>
    <col min="11796" max="11798" width="6.5703125" style="44" customWidth="1"/>
    <col min="11799" max="11799" width="25.140625" style="44" customWidth="1"/>
    <col min="11800" max="11800" width="10.5703125" style="44" bestFit="1" customWidth="1"/>
    <col min="11801" max="11801" width="9.140625" style="44" customWidth="1"/>
    <col min="11802" max="11802" width="10.7109375" style="44" customWidth="1"/>
    <col min="11803" max="11803" width="9.5703125" style="44" customWidth="1"/>
    <col min="11804" max="11804" width="9.85546875" style="44" customWidth="1"/>
    <col min="11805" max="11805" width="6.42578125" style="44" customWidth="1"/>
    <col min="11806" max="11806" width="7.42578125" style="44" bestFit="1" customWidth="1"/>
    <col min="11807" max="11807" width="6.42578125" style="44" customWidth="1"/>
    <col min="11808" max="11808" width="5.28515625" style="44" customWidth="1"/>
    <col min="11809" max="11809" width="7.140625" style="44" customWidth="1"/>
    <col min="11810" max="11810" width="5.140625" style="44" bestFit="1" customWidth="1"/>
    <col min="11811" max="12042" width="9.140625" style="44"/>
    <col min="12043" max="12043" width="4.140625" style="44" customWidth="1"/>
    <col min="12044" max="12044" width="14.140625" style="44" bestFit="1" customWidth="1"/>
    <col min="12045" max="12045" width="32.42578125" style="44" customWidth="1"/>
    <col min="12046" max="12047" width="5.42578125" style="44" customWidth="1"/>
    <col min="12048" max="12048" width="6.140625" style="44" customWidth="1"/>
    <col min="12049" max="12051" width="5.42578125" style="44" customWidth="1"/>
    <col min="12052" max="12054" width="6.5703125" style="44" customWidth="1"/>
    <col min="12055" max="12055" width="25.140625" style="44" customWidth="1"/>
    <col min="12056" max="12056" width="10.5703125" style="44" bestFit="1" customWidth="1"/>
    <col min="12057" max="12057" width="9.140625" style="44" customWidth="1"/>
    <col min="12058" max="12058" width="10.7109375" style="44" customWidth="1"/>
    <col min="12059" max="12059" width="9.5703125" style="44" customWidth="1"/>
    <col min="12060" max="12060" width="9.85546875" style="44" customWidth="1"/>
    <col min="12061" max="12061" width="6.42578125" style="44" customWidth="1"/>
    <col min="12062" max="12062" width="7.42578125" style="44" bestFit="1" customWidth="1"/>
    <col min="12063" max="12063" width="6.42578125" style="44" customWidth="1"/>
    <col min="12064" max="12064" width="5.28515625" style="44" customWidth="1"/>
    <col min="12065" max="12065" width="7.140625" style="44" customWidth="1"/>
    <col min="12066" max="12066" width="5.140625" style="44" bestFit="1" customWidth="1"/>
    <col min="12067" max="12298" width="9.140625" style="44"/>
    <col min="12299" max="12299" width="4.140625" style="44" customWidth="1"/>
    <col min="12300" max="12300" width="14.140625" style="44" bestFit="1" customWidth="1"/>
    <col min="12301" max="12301" width="32.42578125" style="44" customWidth="1"/>
    <col min="12302" max="12303" width="5.42578125" style="44" customWidth="1"/>
    <col min="12304" max="12304" width="6.140625" style="44" customWidth="1"/>
    <col min="12305" max="12307" width="5.42578125" style="44" customWidth="1"/>
    <col min="12308" max="12310" width="6.5703125" style="44" customWidth="1"/>
    <col min="12311" max="12311" width="25.140625" style="44" customWidth="1"/>
    <col min="12312" max="12312" width="10.5703125" style="44" bestFit="1" customWidth="1"/>
    <col min="12313" max="12313" width="9.140625" style="44" customWidth="1"/>
    <col min="12314" max="12314" width="10.7109375" style="44" customWidth="1"/>
    <col min="12315" max="12315" width="9.5703125" style="44" customWidth="1"/>
    <col min="12316" max="12316" width="9.85546875" style="44" customWidth="1"/>
    <col min="12317" max="12317" width="6.42578125" style="44" customWidth="1"/>
    <col min="12318" max="12318" width="7.42578125" style="44" bestFit="1" customWidth="1"/>
    <col min="12319" max="12319" width="6.42578125" style="44" customWidth="1"/>
    <col min="12320" max="12320" width="5.28515625" style="44" customWidth="1"/>
    <col min="12321" max="12321" width="7.140625" style="44" customWidth="1"/>
    <col min="12322" max="12322" width="5.140625" style="44" bestFit="1" customWidth="1"/>
    <col min="12323" max="12554" width="9.140625" style="44"/>
    <col min="12555" max="12555" width="4.140625" style="44" customWidth="1"/>
    <col min="12556" max="12556" width="14.140625" style="44" bestFit="1" customWidth="1"/>
    <col min="12557" max="12557" width="32.42578125" style="44" customWidth="1"/>
    <col min="12558" max="12559" width="5.42578125" style="44" customWidth="1"/>
    <col min="12560" max="12560" width="6.140625" style="44" customWidth="1"/>
    <col min="12561" max="12563" width="5.42578125" style="44" customWidth="1"/>
    <col min="12564" max="12566" width="6.5703125" style="44" customWidth="1"/>
    <col min="12567" max="12567" width="25.140625" style="44" customWidth="1"/>
    <col min="12568" max="12568" width="10.5703125" style="44" bestFit="1" customWidth="1"/>
    <col min="12569" max="12569" width="9.140625" style="44" customWidth="1"/>
    <col min="12570" max="12570" width="10.7109375" style="44" customWidth="1"/>
    <col min="12571" max="12571" width="9.5703125" style="44" customWidth="1"/>
    <col min="12572" max="12572" width="9.85546875" style="44" customWidth="1"/>
    <col min="12573" max="12573" width="6.42578125" style="44" customWidth="1"/>
    <col min="12574" max="12574" width="7.42578125" style="44" bestFit="1" customWidth="1"/>
    <col min="12575" max="12575" width="6.42578125" style="44" customWidth="1"/>
    <col min="12576" max="12576" width="5.28515625" style="44" customWidth="1"/>
    <col min="12577" max="12577" width="7.140625" style="44" customWidth="1"/>
    <col min="12578" max="12578" width="5.140625" style="44" bestFit="1" customWidth="1"/>
    <col min="12579" max="12810" width="9.140625" style="44"/>
    <col min="12811" max="12811" width="4.140625" style="44" customWidth="1"/>
    <col min="12812" max="12812" width="14.140625" style="44" bestFit="1" customWidth="1"/>
    <col min="12813" max="12813" width="32.42578125" style="44" customWidth="1"/>
    <col min="12814" max="12815" width="5.42578125" style="44" customWidth="1"/>
    <col min="12816" max="12816" width="6.140625" style="44" customWidth="1"/>
    <col min="12817" max="12819" width="5.42578125" style="44" customWidth="1"/>
    <col min="12820" max="12822" width="6.5703125" style="44" customWidth="1"/>
    <col min="12823" max="12823" width="25.140625" style="44" customWidth="1"/>
    <col min="12824" max="12824" width="10.5703125" style="44" bestFit="1" customWidth="1"/>
    <col min="12825" max="12825" width="9.140625" style="44" customWidth="1"/>
    <col min="12826" max="12826" width="10.7109375" style="44" customWidth="1"/>
    <col min="12827" max="12827" width="9.5703125" style="44" customWidth="1"/>
    <col min="12828" max="12828" width="9.85546875" style="44" customWidth="1"/>
    <col min="12829" max="12829" width="6.42578125" style="44" customWidth="1"/>
    <col min="12830" max="12830" width="7.42578125" style="44" bestFit="1" customWidth="1"/>
    <col min="12831" max="12831" width="6.42578125" style="44" customWidth="1"/>
    <col min="12832" max="12832" width="5.28515625" style="44" customWidth="1"/>
    <col min="12833" max="12833" width="7.140625" style="44" customWidth="1"/>
    <col min="12834" max="12834" width="5.140625" style="44" bestFit="1" customWidth="1"/>
    <col min="12835" max="13066" width="9.140625" style="44"/>
    <col min="13067" max="13067" width="4.140625" style="44" customWidth="1"/>
    <col min="13068" max="13068" width="14.140625" style="44" bestFit="1" customWidth="1"/>
    <col min="13069" max="13069" width="32.42578125" style="44" customWidth="1"/>
    <col min="13070" max="13071" width="5.42578125" style="44" customWidth="1"/>
    <col min="13072" max="13072" width="6.140625" style="44" customWidth="1"/>
    <col min="13073" max="13075" width="5.42578125" style="44" customWidth="1"/>
    <col min="13076" max="13078" width="6.5703125" style="44" customWidth="1"/>
    <col min="13079" max="13079" width="25.140625" style="44" customWidth="1"/>
    <col min="13080" max="13080" width="10.5703125" style="44" bestFit="1" customWidth="1"/>
    <col min="13081" max="13081" width="9.140625" style="44" customWidth="1"/>
    <col min="13082" max="13082" width="10.7109375" style="44" customWidth="1"/>
    <col min="13083" max="13083" width="9.5703125" style="44" customWidth="1"/>
    <col min="13084" max="13084" width="9.85546875" style="44" customWidth="1"/>
    <col min="13085" max="13085" width="6.42578125" style="44" customWidth="1"/>
    <col min="13086" max="13086" width="7.42578125" style="44" bestFit="1" customWidth="1"/>
    <col min="13087" max="13087" width="6.42578125" style="44" customWidth="1"/>
    <col min="13088" max="13088" width="5.28515625" style="44" customWidth="1"/>
    <col min="13089" max="13089" width="7.140625" style="44" customWidth="1"/>
    <col min="13090" max="13090" width="5.140625" style="44" bestFit="1" customWidth="1"/>
    <col min="13091" max="13322" width="9.140625" style="44"/>
    <col min="13323" max="13323" width="4.140625" style="44" customWidth="1"/>
    <col min="13324" max="13324" width="14.140625" style="44" bestFit="1" customWidth="1"/>
    <col min="13325" max="13325" width="32.42578125" style="44" customWidth="1"/>
    <col min="13326" max="13327" width="5.42578125" style="44" customWidth="1"/>
    <col min="13328" max="13328" width="6.140625" style="44" customWidth="1"/>
    <col min="13329" max="13331" width="5.42578125" style="44" customWidth="1"/>
    <col min="13332" max="13334" width="6.5703125" style="44" customWidth="1"/>
    <col min="13335" max="13335" width="25.140625" style="44" customWidth="1"/>
    <col min="13336" max="13336" width="10.5703125" style="44" bestFit="1" customWidth="1"/>
    <col min="13337" max="13337" width="9.140625" style="44" customWidth="1"/>
    <col min="13338" max="13338" width="10.7109375" style="44" customWidth="1"/>
    <col min="13339" max="13339" width="9.5703125" style="44" customWidth="1"/>
    <col min="13340" max="13340" width="9.85546875" style="44" customWidth="1"/>
    <col min="13341" max="13341" width="6.42578125" style="44" customWidth="1"/>
    <col min="13342" max="13342" width="7.42578125" style="44" bestFit="1" customWidth="1"/>
    <col min="13343" max="13343" width="6.42578125" style="44" customWidth="1"/>
    <col min="13344" max="13344" width="5.28515625" style="44" customWidth="1"/>
    <col min="13345" max="13345" width="7.140625" style="44" customWidth="1"/>
    <col min="13346" max="13346" width="5.140625" style="44" bestFit="1" customWidth="1"/>
    <col min="13347" max="13578" width="9.140625" style="44"/>
    <col min="13579" max="13579" width="4.140625" style="44" customWidth="1"/>
    <col min="13580" max="13580" width="14.140625" style="44" bestFit="1" customWidth="1"/>
    <col min="13581" max="13581" width="32.42578125" style="44" customWidth="1"/>
    <col min="13582" max="13583" width="5.42578125" style="44" customWidth="1"/>
    <col min="13584" max="13584" width="6.140625" style="44" customWidth="1"/>
    <col min="13585" max="13587" width="5.42578125" style="44" customWidth="1"/>
    <col min="13588" max="13590" width="6.5703125" style="44" customWidth="1"/>
    <col min="13591" max="13591" width="25.140625" style="44" customWidth="1"/>
    <col min="13592" max="13592" width="10.5703125" style="44" bestFit="1" customWidth="1"/>
    <col min="13593" max="13593" width="9.140625" style="44" customWidth="1"/>
    <col min="13594" max="13594" width="10.7109375" style="44" customWidth="1"/>
    <col min="13595" max="13595" width="9.5703125" style="44" customWidth="1"/>
    <col min="13596" max="13596" width="9.85546875" style="44" customWidth="1"/>
    <col min="13597" max="13597" width="6.42578125" style="44" customWidth="1"/>
    <col min="13598" max="13598" width="7.42578125" style="44" bestFit="1" customWidth="1"/>
    <col min="13599" max="13599" width="6.42578125" style="44" customWidth="1"/>
    <col min="13600" max="13600" width="5.28515625" style="44" customWidth="1"/>
    <col min="13601" max="13601" width="7.140625" style="44" customWidth="1"/>
    <col min="13602" max="13602" width="5.140625" style="44" bestFit="1" customWidth="1"/>
    <col min="13603" max="13834" width="9.140625" style="44"/>
    <col min="13835" max="13835" width="4.140625" style="44" customWidth="1"/>
    <col min="13836" max="13836" width="14.140625" style="44" bestFit="1" customWidth="1"/>
    <col min="13837" max="13837" width="32.42578125" style="44" customWidth="1"/>
    <col min="13838" max="13839" width="5.42578125" style="44" customWidth="1"/>
    <col min="13840" max="13840" width="6.140625" style="44" customWidth="1"/>
    <col min="13841" max="13843" width="5.42578125" style="44" customWidth="1"/>
    <col min="13844" max="13846" width="6.5703125" style="44" customWidth="1"/>
    <col min="13847" max="13847" width="25.140625" style="44" customWidth="1"/>
    <col min="13848" max="13848" width="10.5703125" style="44" bestFit="1" customWidth="1"/>
    <col min="13849" max="13849" width="9.140625" style="44" customWidth="1"/>
    <col min="13850" max="13850" width="10.7109375" style="44" customWidth="1"/>
    <col min="13851" max="13851" width="9.5703125" style="44" customWidth="1"/>
    <col min="13852" max="13852" width="9.85546875" style="44" customWidth="1"/>
    <col min="13853" max="13853" width="6.42578125" style="44" customWidth="1"/>
    <col min="13854" max="13854" width="7.42578125" style="44" bestFit="1" customWidth="1"/>
    <col min="13855" max="13855" width="6.42578125" style="44" customWidth="1"/>
    <col min="13856" max="13856" width="5.28515625" style="44" customWidth="1"/>
    <col min="13857" max="13857" width="7.140625" style="44" customWidth="1"/>
    <col min="13858" max="13858" width="5.140625" style="44" bestFit="1" customWidth="1"/>
    <col min="13859" max="14090" width="9.140625" style="44"/>
    <col min="14091" max="14091" width="4.140625" style="44" customWidth="1"/>
    <col min="14092" max="14092" width="14.140625" style="44" bestFit="1" customWidth="1"/>
    <col min="14093" max="14093" width="32.42578125" style="44" customWidth="1"/>
    <col min="14094" max="14095" width="5.42578125" style="44" customWidth="1"/>
    <col min="14096" max="14096" width="6.140625" style="44" customWidth="1"/>
    <col min="14097" max="14099" width="5.42578125" style="44" customWidth="1"/>
    <col min="14100" max="14102" width="6.5703125" style="44" customWidth="1"/>
    <col min="14103" max="14103" width="25.140625" style="44" customWidth="1"/>
    <col min="14104" max="14104" width="10.5703125" style="44" bestFit="1" customWidth="1"/>
    <col min="14105" max="14105" width="9.140625" style="44" customWidth="1"/>
    <col min="14106" max="14106" width="10.7109375" style="44" customWidth="1"/>
    <col min="14107" max="14107" width="9.5703125" style="44" customWidth="1"/>
    <col min="14108" max="14108" width="9.85546875" style="44" customWidth="1"/>
    <col min="14109" max="14109" width="6.42578125" style="44" customWidth="1"/>
    <col min="14110" max="14110" width="7.42578125" style="44" bestFit="1" customWidth="1"/>
    <col min="14111" max="14111" width="6.42578125" style="44" customWidth="1"/>
    <col min="14112" max="14112" width="5.28515625" style="44" customWidth="1"/>
    <col min="14113" max="14113" width="7.140625" style="44" customWidth="1"/>
    <col min="14114" max="14114" width="5.140625" style="44" bestFit="1" customWidth="1"/>
    <col min="14115" max="14346" width="9.140625" style="44"/>
    <col min="14347" max="14347" width="4.140625" style="44" customWidth="1"/>
    <col min="14348" max="14348" width="14.140625" style="44" bestFit="1" customWidth="1"/>
    <col min="14349" max="14349" width="32.42578125" style="44" customWidth="1"/>
    <col min="14350" max="14351" width="5.42578125" style="44" customWidth="1"/>
    <col min="14352" max="14352" width="6.140625" style="44" customWidth="1"/>
    <col min="14353" max="14355" width="5.42578125" style="44" customWidth="1"/>
    <col min="14356" max="14358" width="6.5703125" style="44" customWidth="1"/>
    <col min="14359" max="14359" width="25.140625" style="44" customWidth="1"/>
    <col min="14360" max="14360" width="10.5703125" style="44" bestFit="1" customWidth="1"/>
    <col min="14361" max="14361" width="9.140625" style="44" customWidth="1"/>
    <col min="14362" max="14362" width="10.7109375" style="44" customWidth="1"/>
    <col min="14363" max="14363" width="9.5703125" style="44" customWidth="1"/>
    <col min="14364" max="14364" width="9.85546875" style="44" customWidth="1"/>
    <col min="14365" max="14365" width="6.42578125" style="44" customWidth="1"/>
    <col min="14366" max="14366" width="7.42578125" style="44" bestFit="1" customWidth="1"/>
    <col min="14367" max="14367" width="6.42578125" style="44" customWidth="1"/>
    <col min="14368" max="14368" width="5.28515625" style="44" customWidth="1"/>
    <col min="14369" max="14369" width="7.140625" style="44" customWidth="1"/>
    <col min="14370" max="14370" width="5.140625" style="44" bestFit="1" customWidth="1"/>
    <col min="14371" max="14602" width="9.140625" style="44"/>
    <col min="14603" max="14603" width="4.140625" style="44" customWidth="1"/>
    <col min="14604" max="14604" width="14.140625" style="44" bestFit="1" customWidth="1"/>
    <col min="14605" max="14605" width="32.42578125" style="44" customWidth="1"/>
    <col min="14606" max="14607" width="5.42578125" style="44" customWidth="1"/>
    <col min="14608" max="14608" width="6.140625" style="44" customWidth="1"/>
    <col min="14609" max="14611" width="5.42578125" style="44" customWidth="1"/>
    <col min="14612" max="14614" width="6.5703125" style="44" customWidth="1"/>
    <col min="14615" max="14615" width="25.140625" style="44" customWidth="1"/>
    <col min="14616" max="14616" width="10.5703125" style="44" bestFit="1" customWidth="1"/>
    <col min="14617" max="14617" width="9.140625" style="44" customWidth="1"/>
    <col min="14618" max="14618" width="10.7109375" style="44" customWidth="1"/>
    <col min="14619" max="14619" width="9.5703125" style="44" customWidth="1"/>
    <col min="14620" max="14620" width="9.85546875" style="44" customWidth="1"/>
    <col min="14621" max="14621" width="6.42578125" style="44" customWidth="1"/>
    <col min="14622" max="14622" width="7.42578125" style="44" bestFit="1" customWidth="1"/>
    <col min="14623" max="14623" width="6.42578125" style="44" customWidth="1"/>
    <col min="14624" max="14624" width="5.28515625" style="44" customWidth="1"/>
    <col min="14625" max="14625" width="7.140625" style="44" customWidth="1"/>
    <col min="14626" max="14626" width="5.140625" style="44" bestFit="1" customWidth="1"/>
    <col min="14627" max="14858" width="9.140625" style="44"/>
    <col min="14859" max="14859" width="4.140625" style="44" customWidth="1"/>
    <col min="14860" max="14860" width="14.140625" style="44" bestFit="1" customWidth="1"/>
    <col min="14861" max="14861" width="32.42578125" style="44" customWidth="1"/>
    <col min="14862" max="14863" width="5.42578125" style="44" customWidth="1"/>
    <col min="14864" max="14864" width="6.140625" style="44" customWidth="1"/>
    <col min="14865" max="14867" width="5.42578125" style="44" customWidth="1"/>
    <col min="14868" max="14870" width="6.5703125" style="44" customWidth="1"/>
    <col min="14871" max="14871" width="25.140625" style="44" customWidth="1"/>
    <col min="14872" max="14872" width="10.5703125" style="44" bestFit="1" customWidth="1"/>
    <col min="14873" max="14873" width="9.140625" style="44" customWidth="1"/>
    <col min="14874" max="14874" width="10.7109375" style="44" customWidth="1"/>
    <col min="14875" max="14875" width="9.5703125" style="44" customWidth="1"/>
    <col min="14876" max="14876" width="9.85546875" style="44" customWidth="1"/>
    <col min="14877" max="14877" width="6.42578125" style="44" customWidth="1"/>
    <col min="14878" max="14878" width="7.42578125" style="44" bestFit="1" customWidth="1"/>
    <col min="14879" max="14879" width="6.42578125" style="44" customWidth="1"/>
    <col min="14880" max="14880" width="5.28515625" style="44" customWidth="1"/>
    <col min="14881" max="14881" width="7.140625" style="44" customWidth="1"/>
    <col min="14882" max="14882" width="5.140625" style="44" bestFit="1" customWidth="1"/>
    <col min="14883" max="15114" width="9.140625" style="44"/>
    <col min="15115" max="15115" width="4.140625" style="44" customWidth="1"/>
    <col min="15116" max="15116" width="14.140625" style="44" bestFit="1" customWidth="1"/>
    <col min="15117" max="15117" width="32.42578125" style="44" customWidth="1"/>
    <col min="15118" max="15119" width="5.42578125" style="44" customWidth="1"/>
    <col min="15120" max="15120" width="6.140625" style="44" customWidth="1"/>
    <col min="15121" max="15123" width="5.42578125" style="44" customWidth="1"/>
    <col min="15124" max="15126" width="6.5703125" style="44" customWidth="1"/>
    <col min="15127" max="15127" width="25.140625" style="44" customWidth="1"/>
    <col min="15128" max="15128" width="10.5703125" style="44" bestFit="1" customWidth="1"/>
    <col min="15129" max="15129" width="9.140625" style="44" customWidth="1"/>
    <col min="15130" max="15130" width="10.7109375" style="44" customWidth="1"/>
    <col min="15131" max="15131" width="9.5703125" style="44" customWidth="1"/>
    <col min="15132" max="15132" width="9.85546875" style="44" customWidth="1"/>
    <col min="15133" max="15133" width="6.42578125" style="44" customWidth="1"/>
    <col min="15134" max="15134" width="7.42578125" style="44" bestFit="1" customWidth="1"/>
    <col min="15135" max="15135" width="6.42578125" style="44" customWidth="1"/>
    <col min="15136" max="15136" width="5.28515625" style="44" customWidth="1"/>
    <col min="15137" max="15137" width="7.140625" style="44" customWidth="1"/>
    <col min="15138" max="15138" width="5.140625" style="44" bestFit="1" customWidth="1"/>
    <col min="15139" max="15370" width="9.140625" style="44"/>
    <col min="15371" max="15371" width="4.140625" style="44" customWidth="1"/>
    <col min="15372" max="15372" width="14.140625" style="44" bestFit="1" customWidth="1"/>
    <col min="15373" max="15373" width="32.42578125" style="44" customWidth="1"/>
    <col min="15374" max="15375" width="5.42578125" style="44" customWidth="1"/>
    <col min="15376" max="15376" width="6.140625" style="44" customWidth="1"/>
    <col min="15377" max="15379" width="5.42578125" style="44" customWidth="1"/>
    <col min="15380" max="15382" width="6.5703125" style="44" customWidth="1"/>
    <col min="15383" max="15383" width="25.140625" style="44" customWidth="1"/>
    <col min="15384" max="15384" width="10.5703125" style="44" bestFit="1" customWidth="1"/>
    <col min="15385" max="15385" width="9.140625" style="44" customWidth="1"/>
    <col min="15386" max="15386" width="10.7109375" style="44" customWidth="1"/>
    <col min="15387" max="15387" width="9.5703125" style="44" customWidth="1"/>
    <col min="15388" max="15388" width="9.85546875" style="44" customWidth="1"/>
    <col min="15389" max="15389" width="6.42578125" style="44" customWidth="1"/>
    <col min="15390" max="15390" width="7.42578125" style="44" bestFit="1" customWidth="1"/>
    <col min="15391" max="15391" width="6.42578125" style="44" customWidth="1"/>
    <col min="15392" max="15392" width="5.28515625" style="44" customWidth="1"/>
    <col min="15393" max="15393" width="7.140625" style="44" customWidth="1"/>
    <col min="15394" max="15394" width="5.140625" style="44" bestFit="1" customWidth="1"/>
    <col min="15395" max="15626" width="9.140625" style="44"/>
    <col min="15627" max="15627" width="4.140625" style="44" customWidth="1"/>
    <col min="15628" max="15628" width="14.140625" style="44" bestFit="1" customWidth="1"/>
    <col min="15629" max="15629" width="32.42578125" style="44" customWidth="1"/>
    <col min="15630" max="15631" width="5.42578125" style="44" customWidth="1"/>
    <col min="15632" max="15632" width="6.140625" style="44" customWidth="1"/>
    <col min="15633" max="15635" width="5.42578125" style="44" customWidth="1"/>
    <col min="15636" max="15638" width="6.5703125" style="44" customWidth="1"/>
    <col min="15639" max="15639" width="25.140625" style="44" customWidth="1"/>
    <col min="15640" max="15640" width="10.5703125" style="44" bestFit="1" customWidth="1"/>
    <col min="15641" max="15641" width="9.140625" style="44" customWidth="1"/>
    <col min="15642" max="15642" width="10.7109375" style="44" customWidth="1"/>
    <col min="15643" max="15643" width="9.5703125" style="44" customWidth="1"/>
    <col min="15644" max="15644" width="9.85546875" style="44" customWidth="1"/>
    <col min="15645" max="15645" width="6.42578125" style="44" customWidth="1"/>
    <col min="15646" max="15646" width="7.42578125" style="44" bestFit="1" customWidth="1"/>
    <col min="15647" max="15647" width="6.42578125" style="44" customWidth="1"/>
    <col min="15648" max="15648" width="5.28515625" style="44" customWidth="1"/>
    <col min="15649" max="15649" width="7.140625" style="44" customWidth="1"/>
    <col min="15650" max="15650" width="5.140625" style="44" bestFit="1" customWidth="1"/>
    <col min="15651" max="15882" width="9.140625" style="44"/>
    <col min="15883" max="15883" width="4.140625" style="44" customWidth="1"/>
    <col min="15884" max="15884" width="14.140625" style="44" bestFit="1" customWidth="1"/>
    <col min="15885" max="15885" width="32.42578125" style="44" customWidth="1"/>
    <col min="15886" max="15887" width="5.42578125" style="44" customWidth="1"/>
    <col min="15888" max="15888" width="6.140625" style="44" customWidth="1"/>
    <col min="15889" max="15891" width="5.42578125" style="44" customWidth="1"/>
    <col min="15892" max="15894" width="6.5703125" style="44" customWidth="1"/>
    <col min="15895" max="15895" width="25.140625" style="44" customWidth="1"/>
    <col min="15896" max="15896" width="10.5703125" style="44" bestFit="1" customWidth="1"/>
    <col min="15897" max="15897" width="9.140625" style="44" customWidth="1"/>
    <col min="15898" max="15898" width="10.7109375" style="44" customWidth="1"/>
    <col min="15899" max="15899" width="9.5703125" style="44" customWidth="1"/>
    <col min="15900" max="15900" width="9.85546875" style="44" customWidth="1"/>
    <col min="15901" max="15901" width="6.42578125" style="44" customWidth="1"/>
    <col min="15902" max="15902" width="7.42578125" style="44" bestFit="1" customWidth="1"/>
    <col min="15903" max="15903" width="6.42578125" style="44" customWidth="1"/>
    <col min="15904" max="15904" width="5.28515625" style="44" customWidth="1"/>
    <col min="15905" max="15905" width="7.140625" style="44" customWidth="1"/>
    <col min="15906" max="15906" width="5.140625" style="44" bestFit="1" customWidth="1"/>
    <col min="15907" max="16138" width="9.140625" style="44"/>
    <col min="16139" max="16139" width="4.140625" style="44" customWidth="1"/>
    <col min="16140" max="16140" width="14.140625" style="44" bestFit="1" customWidth="1"/>
    <col min="16141" max="16141" width="32.42578125" style="44" customWidth="1"/>
    <col min="16142" max="16143" width="5.42578125" style="44" customWidth="1"/>
    <col min="16144" max="16144" width="6.140625" style="44" customWidth="1"/>
    <col min="16145" max="16147" width="5.42578125" style="44" customWidth="1"/>
    <col min="16148" max="16150" width="6.5703125" style="44" customWidth="1"/>
    <col min="16151" max="16151" width="25.140625" style="44" customWidth="1"/>
    <col min="16152" max="16152" width="10.5703125" style="44" bestFit="1" customWidth="1"/>
    <col min="16153" max="16153" width="9.140625" style="44" customWidth="1"/>
    <col min="16154" max="16154" width="10.7109375" style="44" customWidth="1"/>
    <col min="16155" max="16155" width="9.5703125" style="44" customWidth="1"/>
    <col min="16156" max="16156" width="9.85546875" style="44" customWidth="1"/>
    <col min="16157" max="16157" width="6.42578125" style="44" customWidth="1"/>
    <col min="16158" max="16158" width="7.42578125" style="44" bestFit="1" customWidth="1"/>
    <col min="16159" max="16159" width="6.42578125" style="44" customWidth="1"/>
    <col min="16160" max="16160" width="5.28515625" style="44" customWidth="1"/>
    <col min="16161" max="16161" width="7.140625" style="44" customWidth="1"/>
    <col min="16162" max="16162" width="5.140625" style="44" bestFit="1" customWidth="1"/>
    <col min="16163" max="16384" width="9.140625" style="44"/>
  </cols>
  <sheetData>
    <row r="1" spans="1:38" ht="20.25">
      <c r="A1" s="40"/>
      <c r="B1" s="41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 t="s">
        <v>24</v>
      </c>
      <c r="AB1" s="41"/>
      <c r="AC1" s="43" t="s">
        <v>25</v>
      </c>
      <c r="AD1" s="41"/>
      <c r="AE1" s="42"/>
      <c r="AF1" s="41"/>
      <c r="AG1" s="43"/>
      <c r="AH1" s="41"/>
    </row>
    <row r="2" spans="1:38" ht="22.5">
      <c r="A2" s="40"/>
      <c r="B2" s="41"/>
      <c r="C2" s="45" t="s">
        <v>26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6"/>
      <c r="X2" s="41"/>
      <c r="Y2" s="41"/>
      <c r="Z2" s="41"/>
      <c r="AA2" s="134" t="s">
        <v>27</v>
      </c>
      <c r="AB2" s="134"/>
      <c r="AC2" s="43" t="s">
        <v>107</v>
      </c>
      <c r="AD2" s="41"/>
      <c r="AE2" s="134"/>
      <c r="AF2" s="134"/>
      <c r="AG2" s="43"/>
      <c r="AH2" s="41"/>
      <c r="AL2" s="44" t="s">
        <v>55</v>
      </c>
    </row>
    <row r="3" spans="1:38" ht="19.5">
      <c r="A3" s="40"/>
      <c r="B3" s="47"/>
      <c r="C3" s="48" t="s">
        <v>28</v>
      </c>
      <c r="D3" s="49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9"/>
      <c r="U3" s="49"/>
      <c r="V3" s="49"/>
      <c r="W3" s="42"/>
      <c r="X3" s="50"/>
      <c r="Y3" s="50"/>
      <c r="Z3" s="50"/>
      <c r="AA3" s="134" t="s">
        <v>29</v>
      </c>
      <c r="AB3" s="134"/>
      <c r="AC3" s="51" t="s">
        <v>62</v>
      </c>
      <c r="AD3" s="49"/>
      <c r="AE3" s="134"/>
      <c r="AF3" s="134"/>
      <c r="AG3" s="51"/>
      <c r="AH3" s="49"/>
    </row>
    <row r="4" spans="1:38" s="55" customFormat="1" ht="15.75">
      <c r="A4" s="52"/>
      <c r="B4" s="95" t="s">
        <v>30</v>
      </c>
      <c r="C4" s="53" t="s">
        <v>31</v>
      </c>
      <c r="D4" s="134" t="s">
        <v>32</v>
      </c>
      <c r="E4" s="134"/>
      <c r="F4" s="134"/>
      <c r="G4" s="54" t="s">
        <v>33</v>
      </c>
      <c r="H4" s="54"/>
      <c r="I4" s="54"/>
      <c r="J4" s="54"/>
      <c r="K4" s="54"/>
      <c r="L4" s="54" t="s">
        <v>33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134" t="s">
        <v>34</v>
      </c>
      <c r="AB4" s="134"/>
      <c r="AC4" s="43" t="s">
        <v>1</v>
      </c>
      <c r="AD4" s="50"/>
      <c r="AE4" s="134"/>
      <c r="AF4" s="134"/>
      <c r="AG4" s="43"/>
      <c r="AH4" s="50"/>
    </row>
    <row r="5" spans="1:38" s="55" customFormat="1" ht="15.75">
      <c r="A5" s="52"/>
      <c r="B5" s="56"/>
      <c r="C5" s="95" t="s">
        <v>35</v>
      </c>
      <c r="D5" s="57" t="s">
        <v>61</v>
      </c>
      <c r="E5" s="57"/>
      <c r="F5" s="5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6"/>
      <c r="AC5" s="56"/>
      <c r="AD5" s="56"/>
      <c r="AE5" s="58"/>
      <c r="AF5" s="43"/>
      <c r="AG5" s="43"/>
      <c r="AH5" s="50"/>
    </row>
    <row r="6" spans="1:38" s="55" customFormat="1" ht="15.75">
      <c r="A6" s="52"/>
      <c r="B6" s="56"/>
      <c r="C6" s="95"/>
      <c r="D6" s="57"/>
      <c r="E6" s="57"/>
      <c r="F6" s="57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6"/>
      <c r="AC6" s="56"/>
      <c r="AD6" s="56"/>
      <c r="AE6" s="58"/>
      <c r="AF6" s="43"/>
      <c r="AG6" s="43"/>
      <c r="AH6" s="50"/>
    </row>
    <row r="7" spans="1:38" s="55" customFormat="1" ht="15.75">
      <c r="A7" s="52"/>
      <c r="B7" s="56"/>
      <c r="C7" s="59"/>
      <c r="D7" s="60"/>
      <c r="E7" s="54" t="s">
        <v>36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43" t="s">
        <v>37</v>
      </c>
      <c r="AB7" s="43"/>
      <c r="AC7" s="56"/>
      <c r="AD7" s="56"/>
      <c r="AE7" s="42"/>
      <c r="AH7" s="50"/>
    </row>
    <row r="8" spans="1:38" s="68" customFormat="1" ht="36">
      <c r="A8" s="130"/>
      <c r="B8" s="132" t="s">
        <v>38</v>
      </c>
      <c r="C8" s="132"/>
      <c r="D8" s="61" t="s">
        <v>39</v>
      </c>
      <c r="E8" s="61"/>
      <c r="F8" s="61"/>
      <c r="G8" s="62"/>
      <c r="H8" s="61"/>
      <c r="I8" s="62"/>
      <c r="J8" s="62"/>
      <c r="K8" s="62"/>
      <c r="L8" s="62"/>
      <c r="M8" s="62"/>
      <c r="N8" s="62"/>
      <c r="O8" s="62"/>
      <c r="P8" s="62"/>
      <c r="Q8" s="62"/>
      <c r="R8" s="63" t="s">
        <v>40</v>
      </c>
      <c r="S8" s="62" t="s">
        <v>41</v>
      </c>
      <c r="T8" s="64" t="s">
        <v>42</v>
      </c>
      <c r="U8" s="65" t="s">
        <v>43</v>
      </c>
      <c r="V8" s="66" t="s">
        <v>44</v>
      </c>
      <c r="W8" s="67" t="s">
        <v>45</v>
      </c>
      <c r="X8" s="67" t="s">
        <v>46</v>
      </c>
      <c r="Y8" s="67" t="s">
        <v>47</v>
      </c>
      <c r="Z8" s="67" t="s">
        <v>104</v>
      </c>
      <c r="AA8" s="67" t="s">
        <v>48</v>
      </c>
      <c r="AB8" s="67" t="s">
        <v>49</v>
      </c>
      <c r="AC8" s="133" t="s">
        <v>12</v>
      </c>
    </row>
    <row r="9" spans="1:38" ht="15.75">
      <c r="A9" s="131"/>
      <c r="B9" s="132"/>
      <c r="C9" s="132"/>
      <c r="D9" s="69">
        <v>10</v>
      </c>
      <c r="E9" s="69">
        <v>10</v>
      </c>
      <c r="F9" s="69">
        <v>10</v>
      </c>
      <c r="G9" s="69">
        <v>10</v>
      </c>
      <c r="H9" s="69">
        <v>10</v>
      </c>
      <c r="I9" s="69">
        <v>10</v>
      </c>
      <c r="J9" s="69">
        <v>5</v>
      </c>
      <c r="K9" s="69">
        <v>5</v>
      </c>
      <c r="L9" s="69">
        <v>10</v>
      </c>
      <c r="M9" s="69">
        <v>10</v>
      </c>
      <c r="N9" s="69">
        <v>10</v>
      </c>
      <c r="O9" s="69">
        <v>10</v>
      </c>
      <c r="P9" s="69">
        <v>70</v>
      </c>
      <c r="Q9" s="69" t="s">
        <v>103</v>
      </c>
      <c r="R9" s="70">
        <v>50</v>
      </c>
      <c r="S9" s="71">
        <v>110</v>
      </c>
      <c r="T9" s="70">
        <v>20</v>
      </c>
      <c r="U9" s="72">
        <v>15</v>
      </c>
      <c r="V9" s="70">
        <v>25</v>
      </c>
      <c r="W9" s="71">
        <v>30</v>
      </c>
      <c r="X9" s="71">
        <v>50</v>
      </c>
      <c r="Y9" s="71">
        <v>25</v>
      </c>
      <c r="Z9" s="71">
        <v>50</v>
      </c>
      <c r="AA9" s="71">
        <v>50</v>
      </c>
      <c r="AB9" s="73" t="s">
        <v>50</v>
      </c>
      <c r="AC9" s="133"/>
    </row>
    <row r="10" spans="1:38">
      <c r="A10" s="89">
        <v>1</v>
      </c>
      <c r="B10" s="98">
        <v>60820004</v>
      </c>
      <c r="C10" s="99" t="s">
        <v>63</v>
      </c>
      <c r="D10" s="74">
        <v>10</v>
      </c>
      <c r="E10" s="74">
        <v>5</v>
      </c>
      <c r="F10" s="74">
        <v>7</v>
      </c>
      <c r="G10" s="74"/>
      <c r="H10" s="74"/>
      <c r="I10" s="74"/>
      <c r="J10" s="74"/>
      <c r="K10" s="74"/>
      <c r="L10" s="74">
        <v>5</v>
      </c>
      <c r="M10" s="74">
        <v>10</v>
      </c>
      <c r="N10" s="74">
        <v>7.5</v>
      </c>
      <c r="O10" s="74">
        <v>5.5</v>
      </c>
      <c r="P10" s="74">
        <f>D10+E10+F10+L10+M10+N10+O10</f>
        <v>50</v>
      </c>
      <c r="Q10" s="75">
        <f>P10/70*25</f>
        <v>17.857142857142858</v>
      </c>
      <c r="R10" s="74"/>
      <c r="S10" s="74"/>
      <c r="T10" s="74"/>
      <c r="U10" s="74"/>
      <c r="V10" s="74"/>
      <c r="W10" s="75">
        <v>15</v>
      </c>
      <c r="X10" s="74"/>
      <c r="Y10" s="75">
        <f>W10/30*25</f>
        <v>12.5</v>
      </c>
      <c r="Z10" s="75">
        <f>Y10+Q10</f>
        <v>30.357142857142858</v>
      </c>
      <c r="AA10" s="74">
        <v>10</v>
      </c>
      <c r="AB10" s="86">
        <f>Z10+AA10</f>
        <v>40.357142857142861</v>
      </c>
      <c r="AC10" s="96"/>
    </row>
    <row r="11" spans="1:38">
      <c r="A11" s="89">
        <v>2</v>
      </c>
      <c r="B11" s="98">
        <v>70920042</v>
      </c>
      <c r="C11" s="99" t="s">
        <v>64</v>
      </c>
      <c r="D11" s="74">
        <v>10</v>
      </c>
      <c r="E11" s="74">
        <v>6.5</v>
      </c>
      <c r="F11" s="74">
        <v>5</v>
      </c>
      <c r="G11" s="74"/>
      <c r="H11" s="74"/>
      <c r="I11" s="74"/>
      <c r="J11" s="74"/>
      <c r="K11" s="74"/>
      <c r="L11" s="74">
        <v>3</v>
      </c>
      <c r="M11" s="74">
        <v>5</v>
      </c>
      <c r="N11" s="74">
        <v>6</v>
      </c>
      <c r="O11" s="74">
        <v>10</v>
      </c>
      <c r="P11" s="74">
        <f t="shared" ref="P11:P18" si="0">D11+E11+F11+L11+M11+N11+O11</f>
        <v>45.5</v>
      </c>
      <c r="Q11" s="75">
        <f t="shared" ref="Q11:Q18" si="1">P11/70*25</f>
        <v>16.25</v>
      </c>
      <c r="R11" s="74"/>
      <c r="S11" s="74"/>
      <c r="T11" s="74"/>
      <c r="U11" s="74"/>
      <c r="V11" s="74"/>
      <c r="W11" s="75">
        <v>15</v>
      </c>
      <c r="X11" s="74"/>
      <c r="Y11" s="74">
        <f t="shared" ref="Y11:Y18" si="2">W11/30*25</f>
        <v>12.5</v>
      </c>
      <c r="Z11" s="75">
        <f t="shared" ref="Z11:Z18" si="3">Y11+Q11</f>
        <v>28.75</v>
      </c>
      <c r="AA11" s="74">
        <v>12</v>
      </c>
      <c r="AB11" s="86">
        <f t="shared" ref="AB11:AB18" si="4">Z11+AA11</f>
        <v>40.75</v>
      </c>
      <c r="AC11" s="96"/>
    </row>
    <row r="12" spans="1:38">
      <c r="A12" s="89">
        <v>3</v>
      </c>
      <c r="B12" s="98">
        <v>71020192</v>
      </c>
      <c r="C12" s="99" t="s">
        <v>65</v>
      </c>
      <c r="D12" s="74">
        <v>10</v>
      </c>
      <c r="E12" s="74">
        <v>10</v>
      </c>
      <c r="F12" s="74">
        <v>3</v>
      </c>
      <c r="G12" s="74"/>
      <c r="H12" s="74"/>
      <c r="I12" s="74"/>
      <c r="J12" s="74"/>
      <c r="K12" s="74"/>
      <c r="L12" s="74">
        <v>5.5</v>
      </c>
      <c r="M12" s="74">
        <v>10</v>
      </c>
      <c r="N12" s="74">
        <v>2</v>
      </c>
      <c r="O12" s="74">
        <v>7.5</v>
      </c>
      <c r="P12" s="74">
        <f t="shared" si="0"/>
        <v>48</v>
      </c>
      <c r="Q12" s="75">
        <f t="shared" si="1"/>
        <v>17.142857142857142</v>
      </c>
      <c r="R12" s="74"/>
      <c r="S12" s="74"/>
      <c r="T12" s="74"/>
      <c r="U12" s="74"/>
      <c r="V12" s="74"/>
      <c r="W12" s="75">
        <v>15</v>
      </c>
      <c r="X12" s="74"/>
      <c r="Y12" s="74">
        <f t="shared" si="2"/>
        <v>12.5</v>
      </c>
      <c r="Z12" s="75">
        <f t="shared" si="3"/>
        <v>29.642857142857142</v>
      </c>
      <c r="AA12" s="74">
        <v>10</v>
      </c>
      <c r="AB12" s="86">
        <f t="shared" si="4"/>
        <v>39.642857142857139</v>
      </c>
      <c r="AC12" s="96"/>
    </row>
    <row r="13" spans="1:38">
      <c r="A13" s="89">
        <v>4</v>
      </c>
      <c r="B13" s="98">
        <v>81220004</v>
      </c>
      <c r="C13" s="99" t="s">
        <v>66</v>
      </c>
      <c r="D13" s="74">
        <v>10</v>
      </c>
      <c r="E13" s="74">
        <v>0.5</v>
      </c>
      <c r="F13" s="74">
        <v>4</v>
      </c>
      <c r="G13" s="74"/>
      <c r="H13" s="74"/>
      <c r="I13" s="74"/>
      <c r="J13" s="74"/>
      <c r="K13" s="74"/>
      <c r="L13" s="74">
        <v>8</v>
      </c>
      <c r="M13" s="74">
        <v>0</v>
      </c>
      <c r="N13" s="74">
        <v>7.5</v>
      </c>
      <c r="O13" s="74">
        <v>10</v>
      </c>
      <c r="P13" s="74">
        <f t="shared" si="0"/>
        <v>40</v>
      </c>
      <c r="Q13" s="75">
        <f t="shared" si="1"/>
        <v>14.285714285714285</v>
      </c>
      <c r="R13" s="74"/>
      <c r="S13" s="74"/>
      <c r="T13" s="74"/>
      <c r="U13" s="74"/>
      <c r="V13" s="74"/>
      <c r="W13" s="75">
        <v>19</v>
      </c>
      <c r="X13" s="74"/>
      <c r="Y13" s="74">
        <f t="shared" si="2"/>
        <v>15.833333333333332</v>
      </c>
      <c r="Z13" s="75">
        <f t="shared" si="3"/>
        <v>30.119047619047617</v>
      </c>
      <c r="AA13" s="74">
        <v>19</v>
      </c>
      <c r="AB13" s="86">
        <f t="shared" si="4"/>
        <v>49.11904761904762</v>
      </c>
      <c r="AC13" s="90"/>
    </row>
    <row r="14" spans="1:38" s="87" customFormat="1">
      <c r="A14" s="97">
        <v>5</v>
      </c>
      <c r="B14" s="98">
        <v>81220015</v>
      </c>
      <c r="C14" s="99" t="s">
        <v>67</v>
      </c>
      <c r="D14" s="85">
        <v>10</v>
      </c>
      <c r="E14" s="85">
        <v>0</v>
      </c>
      <c r="F14" s="85">
        <v>2.5</v>
      </c>
      <c r="G14" s="85"/>
      <c r="H14" s="85"/>
      <c r="I14" s="85"/>
      <c r="J14" s="85"/>
      <c r="K14" s="85"/>
      <c r="L14" s="85">
        <v>6.5</v>
      </c>
      <c r="M14" s="85">
        <v>10</v>
      </c>
      <c r="N14" s="85">
        <v>5.5</v>
      </c>
      <c r="O14" s="85">
        <v>5.5</v>
      </c>
      <c r="P14" s="85">
        <f t="shared" si="0"/>
        <v>40</v>
      </c>
      <c r="Q14" s="86">
        <f t="shared" si="1"/>
        <v>14.285714285714285</v>
      </c>
      <c r="R14" s="85"/>
      <c r="S14" s="85"/>
      <c r="T14" s="85"/>
      <c r="U14" s="85"/>
      <c r="V14" s="85"/>
      <c r="W14" s="86">
        <v>4.5</v>
      </c>
      <c r="X14" s="85"/>
      <c r="Y14" s="85">
        <f t="shared" si="2"/>
        <v>3.75</v>
      </c>
      <c r="Z14" s="86">
        <f t="shared" si="3"/>
        <v>18.035714285714285</v>
      </c>
      <c r="AA14" s="85" t="s">
        <v>1</v>
      </c>
      <c r="AB14" s="86">
        <v>18</v>
      </c>
      <c r="AC14" s="99"/>
    </row>
    <row r="15" spans="1:38">
      <c r="A15" s="89">
        <v>6</v>
      </c>
      <c r="B15" s="98">
        <v>81220216</v>
      </c>
      <c r="C15" s="99" t="s">
        <v>68</v>
      </c>
      <c r="D15" s="74">
        <v>8</v>
      </c>
      <c r="E15" s="74">
        <v>5</v>
      </c>
      <c r="F15" s="74">
        <v>7</v>
      </c>
      <c r="G15" s="74"/>
      <c r="H15" s="74"/>
      <c r="I15" s="74"/>
      <c r="J15" s="74"/>
      <c r="K15" s="74"/>
      <c r="L15" s="74">
        <v>7.5</v>
      </c>
      <c r="M15" s="74">
        <v>10</v>
      </c>
      <c r="N15" s="74">
        <v>4.5</v>
      </c>
      <c r="O15" s="74">
        <v>6</v>
      </c>
      <c r="P15" s="74">
        <f t="shared" si="0"/>
        <v>48</v>
      </c>
      <c r="Q15" s="75">
        <f t="shared" si="1"/>
        <v>17.142857142857142</v>
      </c>
      <c r="R15" s="74"/>
      <c r="S15" s="74"/>
      <c r="T15" s="74"/>
      <c r="U15" s="74"/>
      <c r="V15" s="74"/>
      <c r="W15" s="75">
        <v>17</v>
      </c>
      <c r="X15" s="74"/>
      <c r="Y15" s="74">
        <f t="shared" si="2"/>
        <v>14.166666666666666</v>
      </c>
      <c r="Z15" s="75">
        <f t="shared" si="3"/>
        <v>31.30952380952381</v>
      </c>
      <c r="AA15" s="74">
        <v>11</v>
      </c>
      <c r="AB15" s="86">
        <f t="shared" si="4"/>
        <v>42.30952380952381</v>
      </c>
      <c r="AC15" s="96"/>
    </row>
    <row r="16" spans="1:38">
      <c r="A16" s="89">
        <v>7</v>
      </c>
      <c r="B16" s="98">
        <v>91320032</v>
      </c>
      <c r="C16" s="99" t="s">
        <v>51</v>
      </c>
      <c r="D16" s="74">
        <v>0</v>
      </c>
      <c r="E16" s="74">
        <v>0</v>
      </c>
      <c r="F16" s="74">
        <v>2.5</v>
      </c>
      <c r="G16" s="74"/>
      <c r="H16" s="74"/>
      <c r="I16" s="74"/>
      <c r="J16" s="74"/>
      <c r="K16" s="74"/>
      <c r="L16" s="74">
        <v>5</v>
      </c>
      <c r="M16" s="74">
        <v>10</v>
      </c>
      <c r="N16" s="74">
        <v>0.5</v>
      </c>
      <c r="O16" s="74">
        <v>0.5</v>
      </c>
      <c r="P16" s="74">
        <f t="shared" si="0"/>
        <v>18.5</v>
      </c>
      <c r="Q16" s="75">
        <f t="shared" si="1"/>
        <v>6.6071428571428577</v>
      </c>
      <c r="R16" s="74"/>
      <c r="S16" s="74"/>
      <c r="T16" s="74"/>
      <c r="U16" s="74"/>
      <c r="V16" s="74"/>
      <c r="W16" s="75">
        <v>23.5</v>
      </c>
      <c r="X16" s="74"/>
      <c r="Y16" s="74">
        <f t="shared" si="2"/>
        <v>19.583333333333332</v>
      </c>
      <c r="Z16" s="75">
        <f t="shared" si="3"/>
        <v>26.19047619047619</v>
      </c>
      <c r="AA16" s="74">
        <v>22</v>
      </c>
      <c r="AB16" s="86">
        <f t="shared" si="4"/>
        <v>48.19047619047619</v>
      </c>
      <c r="AC16" s="90"/>
    </row>
    <row r="17" spans="1:38">
      <c r="A17" s="89">
        <v>8</v>
      </c>
      <c r="B17" s="98">
        <v>91420011</v>
      </c>
      <c r="C17" s="99" t="s">
        <v>69</v>
      </c>
      <c r="D17" s="74">
        <v>10</v>
      </c>
      <c r="E17" s="74">
        <v>3</v>
      </c>
      <c r="F17" s="74">
        <v>6</v>
      </c>
      <c r="G17" s="74"/>
      <c r="H17" s="74"/>
      <c r="I17" s="74"/>
      <c r="J17" s="74"/>
      <c r="K17" s="74"/>
      <c r="L17" s="74">
        <v>6.5</v>
      </c>
      <c r="M17" s="74">
        <v>10</v>
      </c>
      <c r="N17" s="74">
        <v>9</v>
      </c>
      <c r="O17" s="74">
        <v>2</v>
      </c>
      <c r="P17" s="74">
        <f t="shared" si="0"/>
        <v>46.5</v>
      </c>
      <c r="Q17" s="75">
        <f t="shared" si="1"/>
        <v>16.607142857142858</v>
      </c>
      <c r="R17" s="74"/>
      <c r="S17" s="74"/>
      <c r="T17" s="74"/>
      <c r="U17" s="74"/>
      <c r="V17" s="74"/>
      <c r="W17" s="75">
        <v>26</v>
      </c>
      <c r="X17" s="74"/>
      <c r="Y17" s="74">
        <f t="shared" si="2"/>
        <v>21.666666666666668</v>
      </c>
      <c r="Z17" s="75">
        <f t="shared" si="3"/>
        <v>38.273809523809526</v>
      </c>
      <c r="AA17" s="74">
        <v>30.5</v>
      </c>
      <c r="AB17" s="86">
        <f t="shared" si="4"/>
        <v>68.773809523809518</v>
      </c>
      <c r="AC17" s="96"/>
    </row>
    <row r="18" spans="1:38" ht="13.5" thickBot="1">
      <c r="A18" s="89">
        <v>9</v>
      </c>
      <c r="B18" s="113">
        <v>91420315</v>
      </c>
      <c r="C18" s="99" t="s">
        <v>101</v>
      </c>
      <c r="D18" s="74">
        <v>6</v>
      </c>
      <c r="E18" s="74">
        <v>9</v>
      </c>
      <c r="F18" s="74">
        <v>6</v>
      </c>
      <c r="G18" s="74"/>
      <c r="H18" s="74"/>
      <c r="I18" s="74"/>
      <c r="J18" s="74"/>
      <c r="K18" s="74"/>
      <c r="L18" s="74">
        <v>4</v>
      </c>
      <c r="M18" s="74">
        <v>9</v>
      </c>
      <c r="N18" s="74">
        <v>7</v>
      </c>
      <c r="O18" s="74">
        <v>10</v>
      </c>
      <c r="P18" s="74">
        <f t="shared" si="0"/>
        <v>51</v>
      </c>
      <c r="Q18" s="75">
        <f t="shared" si="1"/>
        <v>18.214285714285712</v>
      </c>
      <c r="R18" s="74"/>
      <c r="S18" s="74"/>
      <c r="T18" s="74"/>
      <c r="U18" s="74"/>
      <c r="V18" s="74"/>
      <c r="W18" s="75">
        <v>14</v>
      </c>
      <c r="X18" s="74"/>
      <c r="Y18" s="74">
        <f t="shared" si="2"/>
        <v>11.666666666666666</v>
      </c>
      <c r="Z18" s="75">
        <f t="shared" si="3"/>
        <v>29.88095238095238</v>
      </c>
      <c r="AA18" s="74">
        <v>12</v>
      </c>
      <c r="AB18" s="86">
        <f t="shared" si="4"/>
        <v>41.88095238095238</v>
      </c>
      <c r="AC18" s="90"/>
    </row>
    <row r="19" spans="1:38">
      <c r="C19" s="80" t="s">
        <v>52</v>
      </c>
      <c r="D19" s="81">
        <f>MAX(D10:D18)</f>
        <v>10</v>
      </c>
      <c r="E19" s="81">
        <f>MAX(E10:E18)</f>
        <v>10</v>
      </c>
      <c r="F19" s="81">
        <f>MAX(F10:F18)</f>
        <v>7</v>
      </c>
      <c r="G19" s="81"/>
      <c r="H19" s="81"/>
      <c r="I19" s="81"/>
      <c r="J19" s="81"/>
      <c r="K19" s="81"/>
      <c r="L19" s="81">
        <f>MAX(L10:L18)</f>
        <v>8</v>
      </c>
      <c r="M19" s="81">
        <f>MAX(M10:M18)</f>
        <v>10</v>
      </c>
      <c r="N19" s="81">
        <f>MAX(N10:N18)</f>
        <v>9</v>
      </c>
      <c r="O19" s="81">
        <f>MAX(O10:O18)</f>
        <v>10</v>
      </c>
      <c r="V19" s="44" t="s">
        <v>52</v>
      </c>
      <c r="W19" s="77">
        <f>MAX(W10:W18)</f>
        <v>26</v>
      </c>
      <c r="AA19" s="88">
        <f>MAX(AA10:AA18)</f>
        <v>30.5</v>
      </c>
      <c r="AB19" s="81">
        <f>MAX(AB10:AB18)</f>
        <v>68.773809523809518</v>
      </c>
    </row>
    <row r="20" spans="1:38">
      <c r="C20" s="80" t="s">
        <v>53</v>
      </c>
      <c r="D20" s="81">
        <f>+AVERAGE(D10:D18)</f>
        <v>8.2222222222222214</v>
      </c>
      <c r="E20" s="81">
        <f>AVERAGE(E10:E18)</f>
        <v>4.333333333333333</v>
      </c>
      <c r="F20" s="81">
        <f>AVERAGE(F10:F18)</f>
        <v>4.7777777777777777</v>
      </c>
      <c r="G20" s="81"/>
      <c r="H20" s="81"/>
      <c r="I20" s="81"/>
      <c r="J20" s="81"/>
      <c r="K20" s="81"/>
      <c r="L20" s="81">
        <f>AVERAGE(L10:L18)</f>
        <v>5.666666666666667</v>
      </c>
      <c r="M20" s="81">
        <f>AVERAGE(M10:M18)</f>
        <v>8.2222222222222214</v>
      </c>
      <c r="N20" s="81">
        <f>AVERAGE(N10:N18)</f>
        <v>5.5</v>
      </c>
      <c r="O20" s="81">
        <f>AVERAGE(O10:O18)</f>
        <v>6.333333333333333</v>
      </c>
      <c r="V20" s="44" t="s">
        <v>53</v>
      </c>
      <c r="W20" s="77">
        <f>AVERAGE(W10:W18)</f>
        <v>16.555555555555557</v>
      </c>
      <c r="AA20" s="88">
        <f>AVERAGE(AA10:AA18)</f>
        <v>15.8125</v>
      </c>
      <c r="AB20" s="81">
        <f>AVERAGE(AB10:AB18)</f>
        <v>43.224867724867721</v>
      </c>
      <c r="AC20" s="82"/>
    </row>
    <row r="21" spans="1:38">
      <c r="C21" s="80" t="s">
        <v>54</v>
      </c>
      <c r="D21" s="81">
        <f>MIN(D10:D18)</f>
        <v>0</v>
      </c>
      <c r="E21" s="81">
        <f>MIN(E10:E18)</f>
        <v>0</v>
      </c>
      <c r="F21" s="81">
        <f>MIN(F10:F18)</f>
        <v>2.5</v>
      </c>
      <c r="G21" s="81"/>
      <c r="H21" s="81"/>
      <c r="I21" s="81"/>
      <c r="J21" s="81"/>
      <c r="K21" s="81"/>
      <c r="L21" s="81">
        <f>MIN(L10:L18)</f>
        <v>3</v>
      </c>
      <c r="M21" s="81">
        <f>MIN(M10:M18)</f>
        <v>0</v>
      </c>
      <c r="N21" s="81">
        <f>MIN(N10:N18)</f>
        <v>0.5</v>
      </c>
      <c r="O21" s="81">
        <f>MIN(O10:O18)</f>
        <v>0.5</v>
      </c>
      <c r="V21" s="44" t="s">
        <v>54</v>
      </c>
      <c r="W21" s="77">
        <f>MIN(W10:W18)</f>
        <v>4.5</v>
      </c>
      <c r="AA21" s="88">
        <f>MIN(AA10:AA18)</f>
        <v>10</v>
      </c>
      <c r="AB21" s="81">
        <f>AB20*0.725</f>
        <v>31.338029100529099</v>
      </c>
    </row>
    <row r="22" spans="1:38">
      <c r="AB22" s="81" t="s">
        <v>55</v>
      </c>
    </row>
    <row r="24" spans="1:38">
      <c r="B24" s="44" t="s">
        <v>56</v>
      </c>
      <c r="C24" s="44"/>
      <c r="Y24" s="44" t="s">
        <v>57</v>
      </c>
      <c r="AL24" s="44" t="s">
        <v>58</v>
      </c>
    </row>
    <row r="25" spans="1:38">
      <c r="B25" s="44" t="s">
        <v>59</v>
      </c>
      <c r="C25" s="44"/>
      <c r="Y25" s="44" t="s">
        <v>60</v>
      </c>
      <c r="AL25" s="44" t="s">
        <v>25</v>
      </c>
    </row>
  </sheetData>
  <autoFilter ref="AC1:AC25"/>
  <mergeCells count="10">
    <mergeCell ref="A8:A9"/>
    <mergeCell ref="B8:C9"/>
    <mergeCell ref="AC8:AC9"/>
    <mergeCell ref="AA2:AB2"/>
    <mergeCell ref="AE2:AF2"/>
    <mergeCell ref="AA3:AB3"/>
    <mergeCell ref="AE3:AF3"/>
    <mergeCell ref="D4:F4"/>
    <mergeCell ref="AA4:AB4"/>
    <mergeCell ref="AE4:AF4"/>
  </mergeCells>
  <pageMargins left="0.7" right="0.7" top="0.75" bottom="0.75" header="0.3" footer="0.3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Grading</vt:lpstr>
      <vt:lpstr>FINAL BS EE</vt:lpstr>
      <vt:lpstr>FINAL BS(H)</vt:lpstr>
      <vt:lpstr>Grading!Print_Area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tahreem warsi</cp:lastModifiedBy>
  <cp:lastPrinted>2013-02-14T11:11:09Z</cp:lastPrinted>
  <dcterms:created xsi:type="dcterms:W3CDTF">2010-08-16T07:00:02Z</dcterms:created>
  <dcterms:modified xsi:type="dcterms:W3CDTF">2013-02-25T11:09:08Z</dcterms:modified>
</cp:coreProperties>
</file>