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Time table" sheetId="1" r:id="rId1"/>
    <sheet name="work load" sheetId="2" r:id="rId2"/>
  </sheets>
  <definedNames>
    <definedName name="_xlnm._FilterDatabase" localSheetId="0" hidden="1">'Time table'!$A$4:$O$54</definedName>
    <definedName name="_xlnm.Print_Area" localSheetId="0">'Time table'!$A$1:$O$54</definedName>
    <definedName name="_xlnm.Print_Titles" localSheetId="0">'Time table'!$1:$3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7" i="2"/>
  <c r="H8" i="2" l="1"/>
  <c r="H13" i="2"/>
  <c r="H12" i="2"/>
  <c r="H11" i="2"/>
  <c r="H9" i="2"/>
  <c r="H10" i="2"/>
  <c r="H14" i="2"/>
  <c r="H15" i="2"/>
  <c r="H7" i="2"/>
</calcChain>
</file>

<file path=xl/sharedStrings.xml><?xml version="1.0" encoding="utf-8"?>
<sst xmlns="http://schemas.openxmlformats.org/spreadsheetml/2006/main" count="434" uniqueCount="171">
  <si>
    <t>Course Code</t>
  </si>
  <si>
    <t>Subject</t>
  </si>
  <si>
    <t>CH</t>
  </si>
  <si>
    <t>Section</t>
  </si>
  <si>
    <t>Type</t>
  </si>
  <si>
    <t>Resource Person</t>
  </si>
  <si>
    <t>Room</t>
  </si>
  <si>
    <t xml:space="preserve">Mon </t>
  </si>
  <si>
    <t>Tue</t>
  </si>
  <si>
    <t>Wed</t>
  </si>
  <si>
    <t>Thu</t>
  </si>
  <si>
    <t>Fri</t>
  </si>
  <si>
    <t>A</t>
  </si>
  <si>
    <t>Theory</t>
  </si>
  <si>
    <t>A1</t>
  </si>
  <si>
    <t>Lab</t>
  </si>
  <si>
    <t>A2</t>
  </si>
  <si>
    <t>C</t>
  </si>
  <si>
    <t>Saturday</t>
  </si>
  <si>
    <t>Batch</t>
  </si>
  <si>
    <t>Sub Section</t>
  </si>
  <si>
    <t>Power Plants</t>
  </si>
  <si>
    <t>Finite Element Analysis</t>
  </si>
  <si>
    <t>Mechanics of Materials-II</t>
  </si>
  <si>
    <t>Composition and Communication</t>
  </si>
  <si>
    <t>Programming Fundamentals</t>
  </si>
  <si>
    <t>Khalil Anwar</t>
  </si>
  <si>
    <t>Iqra Ramzan</t>
  </si>
  <si>
    <t>Department of Mechanical Engineering</t>
  </si>
  <si>
    <t xml:space="preserve">BS Mechanical Engineering </t>
  </si>
  <si>
    <t>11:00 - 02:00</t>
  </si>
  <si>
    <t>02:00 - 05:00</t>
  </si>
  <si>
    <t>08:00 - 11:00</t>
  </si>
  <si>
    <t>02:00 - 03:30</t>
  </si>
  <si>
    <t>09:30 - 11:00</t>
  </si>
  <si>
    <t>11:00 - 12:30</t>
  </si>
  <si>
    <t>12:30 - 02:00</t>
  </si>
  <si>
    <t>03:30 - 05:00</t>
  </si>
  <si>
    <t>SEN 601</t>
  </si>
  <si>
    <t>Dr. Zeshan Ahmad</t>
  </si>
  <si>
    <t>SEN 607</t>
  </si>
  <si>
    <t>08:00 - 09:30</t>
  </si>
  <si>
    <t>SEN 101 -Power Plant Lab</t>
  </si>
  <si>
    <t>SEN 211-Simulation Lab</t>
  </si>
  <si>
    <t>SEN 105-Mechanics of Materials Lab</t>
  </si>
  <si>
    <t>SEN 203/204 -Fluid Mechanics Lab</t>
  </si>
  <si>
    <t>SEN 210 - Engineering Mechanics Lab</t>
  </si>
  <si>
    <t>TIME TABLE - Fall 2023</t>
  </si>
  <si>
    <t>INTAKE-2020 (7th Semster)</t>
  </si>
  <si>
    <t>INTAKE-2021 (5th Semster)</t>
  </si>
  <si>
    <t>INTAKE-2022 (3rd Semster)</t>
  </si>
  <si>
    <t>INTAKE-2023 (1st Semster)</t>
  </si>
  <si>
    <t>HM 111</t>
  </si>
  <si>
    <t>HM 106</t>
  </si>
  <si>
    <t>CS 143</t>
  </si>
  <si>
    <t>CS 143L</t>
  </si>
  <si>
    <t>ME 101</t>
  </si>
  <si>
    <t>ME 101L</t>
  </si>
  <si>
    <t>HM 112</t>
  </si>
  <si>
    <t>ME 122</t>
  </si>
  <si>
    <t>ME 122L</t>
  </si>
  <si>
    <t>NS 128</t>
  </si>
  <si>
    <t xml:space="preserve">Islamic Studies / Ethics  </t>
  </si>
  <si>
    <t>Programming Fundamentals Lab</t>
  </si>
  <si>
    <t>Engineering Drawing &amp; Graphics</t>
  </si>
  <si>
    <t>Engineering Drawing &amp; Graphics Lab</t>
  </si>
  <si>
    <t>Pakistan Studies</t>
  </si>
  <si>
    <t>Engineering Mechanics-I: Statics</t>
  </si>
  <si>
    <t>Engineering Mechanics-I: Statics Lab</t>
  </si>
  <si>
    <t>Applied Calculus</t>
  </si>
  <si>
    <t>ME 232</t>
  </si>
  <si>
    <t>ME 232L</t>
  </si>
  <si>
    <t>ME 221</t>
  </si>
  <si>
    <t>ME 221L</t>
  </si>
  <si>
    <t>ME 241</t>
  </si>
  <si>
    <t>ME 241L</t>
  </si>
  <si>
    <t>NS 221</t>
  </si>
  <si>
    <t>HM 211</t>
  </si>
  <si>
    <t>Thermodynamics-II</t>
  </si>
  <si>
    <t>Thermodynamics-II Lab</t>
  </si>
  <si>
    <t>Mechanics of Materials-I</t>
  </si>
  <si>
    <t>Mechanics of Materials-I Lab</t>
  </si>
  <si>
    <t>Manufacturing Processes</t>
  </si>
  <si>
    <t>Manufacturing Processes Lab</t>
  </si>
  <si>
    <t>Linear Algebra</t>
  </si>
  <si>
    <t>ME 341</t>
  </si>
  <si>
    <t>ME 341L</t>
  </si>
  <si>
    <t>NS 321</t>
  </si>
  <si>
    <t>NS 321 L</t>
  </si>
  <si>
    <t>ME 331</t>
  </si>
  <si>
    <t>ME 331 L</t>
  </si>
  <si>
    <t>HM 321</t>
  </si>
  <si>
    <t>ME 321</t>
  </si>
  <si>
    <t>ME 321L</t>
  </si>
  <si>
    <t>ME 323</t>
  </si>
  <si>
    <t>ME 323L</t>
  </si>
  <si>
    <t xml:space="preserve">Machine Tools &amp; Machining </t>
  </si>
  <si>
    <t>Machine Tools &amp; Machining Lab</t>
  </si>
  <si>
    <t>Numerical Analysis</t>
  </si>
  <si>
    <t>Numerical Analysis Lab</t>
  </si>
  <si>
    <t>Fluid Mechanics-II</t>
  </si>
  <si>
    <t>Fluid Mechanics-II Lab</t>
  </si>
  <si>
    <t>Social and Ethical Aspects in Engineering</t>
  </si>
  <si>
    <t>Machine Design &amp; CAD-II</t>
  </si>
  <si>
    <t>Machine Design &amp; CAD-II Lab</t>
  </si>
  <si>
    <t>Mechanics of Materials-II Lab</t>
  </si>
  <si>
    <t>ME 432</t>
  </si>
  <si>
    <t>ME 432L</t>
  </si>
  <si>
    <t>ME 422</t>
  </si>
  <si>
    <t>ME 422L</t>
  </si>
  <si>
    <t>ME 441</t>
  </si>
  <si>
    <t>ME 441L</t>
  </si>
  <si>
    <t>ME 451</t>
  </si>
  <si>
    <t>ME 431</t>
  </si>
  <si>
    <t>ME 431L</t>
  </si>
  <si>
    <t>Power Plants Lab</t>
  </si>
  <si>
    <t>Finite Element Analysis Lab</t>
  </si>
  <si>
    <t>Instrumentation and Control</t>
  </si>
  <si>
    <t>Instrumentation and Control Lab</t>
  </si>
  <si>
    <t>Project Phase I</t>
  </si>
  <si>
    <t>Internal Combustion Engines</t>
  </si>
  <si>
    <t>Internal Combustion Engines Lab</t>
  </si>
  <si>
    <t>Ahad Hanif</t>
  </si>
  <si>
    <t>Dr. Irsa Talib</t>
  </si>
  <si>
    <t>Dr. Tariq Mahmood</t>
  </si>
  <si>
    <t>Lab Engineer Lab</t>
  </si>
  <si>
    <t>Faculty</t>
  </si>
  <si>
    <t>Sr No</t>
  </si>
  <si>
    <t>Name</t>
  </si>
  <si>
    <t>Load</t>
  </si>
  <si>
    <t>Dr Tariq Mahmood</t>
  </si>
  <si>
    <t>Waqar Anjum</t>
  </si>
  <si>
    <t>Abdullah Sheikh</t>
  </si>
  <si>
    <t>Khalil Anwer</t>
  </si>
  <si>
    <t>Muhammad Yasir</t>
  </si>
  <si>
    <t>Advance Mechanics of Materials</t>
  </si>
  <si>
    <t>ME 423</t>
  </si>
  <si>
    <t>Fall 2023</t>
  </si>
  <si>
    <t>Spring 2024</t>
  </si>
  <si>
    <t>Syed Rehan Ashraf</t>
  </si>
  <si>
    <t>Fatima Rafique</t>
  </si>
  <si>
    <t>Hira Syed</t>
  </si>
  <si>
    <t>Muhammad Tayyab Rabbani</t>
  </si>
  <si>
    <t>Muhammad Asad Ali</t>
  </si>
  <si>
    <t>SEN 107-Thermodynamics Lab</t>
  </si>
  <si>
    <t>SEN 202 - Engineering Drawing and Graphics Lab</t>
  </si>
  <si>
    <t>SEN 207-Instrumentation and Control Lab</t>
  </si>
  <si>
    <t>SEN 107-Internal Combustion Engines Lab</t>
  </si>
  <si>
    <t>STD 102-Manufacturing Processes Lab</t>
  </si>
  <si>
    <t>SEN 106-Machine Tools &amp; Machining Lab</t>
  </si>
  <si>
    <t>Tutorial</t>
  </si>
  <si>
    <t>TBA</t>
  </si>
  <si>
    <t>ME XY</t>
  </si>
  <si>
    <t>SEN 310-Simulation Lab</t>
  </si>
  <si>
    <t>SEN 601 / SEN 607</t>
  </si>
  <si>
    <t>Bilal Zahid</t>
  </si>
  <si>
    <t>05:00 - 06:30</t>
  </si>
  <si>
    <t>SEN 609</t>
  </si>
  <si>
    <t>SEN 607 \ SEN 601</t>
  </si>
  <si>
    <t>SEN 607 / SEN 601</t>
  </si>
  <si>
    <t>Abdullah Khalid</t>
  </si>
  <si>
    <t> Ms. Mehak Muneer </t>
  </si>
  <si>
    <t>SEN 607 / SEN 301</t>
  </si>
  <si>
    <t>SEN 607 / SEN 207</t>
  </si>
  <si>
    <t>Mufti Mohammad Akhlaq</t>
  </si>
  <si>
    <t>SEN 607/ SEN 301L</t>
  </si>
  <si>
    <t>Aali Waqar</t>
  </si>
  <si>
    <t>CB2-301</t>
  </si>
  <si>
    <t>Maryam Khilji</t>
  </si>
  <si>
    <t>C25</t>
  </si>
  <si>
    <t>SEN 301L/SEN 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</si>
</sst>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FF0000"/>
      <name val="Times New Roman"/>
      <family val="1"/>
    </font>
    <font>
      <sz val="14"/>
      <name val="Times New Roman"/>
      <family val="1"/>
    </font>
    <font>
      <b/>
      <sz val="1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0" fontId="9" fillId="2" borderId="18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0" borderId="1" xfId="0" applyFont="1" applyBorder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textRotation="90" wrapText="1"/>
    </xf>
    <xf numFmtId="0" fontId="7" fillId="2" borderId="31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tabSelected="1" zoomScale="52" zoomScaleNormal="52" zoomScaleSheetLayoutView="26" zoomScalePageLayoutView="30" workbookViewId="0">
      <selection activeCell="J46" sqref="J46"/>
    </sheetView>
  </sheetViews>
  <sheetFormatPr defaultColWidth="9.140625" defaultRowHeight="15.75" x14ac:dyDescent="0.25"/>
  <cols>
    <col min="1" max="1" width="11.140625" style="1" customWidth="1"/>
    <col min="2" max="2" width="12.140625" style="1" customWidth="1"/>
    <col min="3" max="3" width="19" style="1" customWidth="1"/>
    <col min="4" max="4" width="49.140625" style="4" customWidth="1"/>
    <col min="5" max="5" width="11.42578125" style="1" customWidth="1"/>
    <col min="6" max="6" width="17.85546875" style="1" customWidth="1"/>
    <col min="7" max="7" width="18.28515625" style="1" customWidth="1"/>
    <col min="8" max="8" width="35" style="3" bestFit="1" customWidth="1"/>
    <col min="9" max="9" width="56.140625" style="6" customWidth="1"/>
    <col min="10" max="14" width="20.7109375" style="1" customWidth="1"/>
    <col min="15" max="15" width="23.42578125" style="1" bestFit="1" customWidth="1"/>
    <col min="16" max="16" width="9.140625" style="1" customWidth="1"/>
    <col min="17" max="16384" width="9.140625" style="1"/>
  </cols>
  <sheetData>
    <row r="1" spans="1:41" ht="27.75" customHeight="1" x14ac:dyDescent="0.25">
      <c r="A1" s="102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2"/>
      <c r="Q1" s="2"/>
    </row>
    <row r="2" spans="1:41" ht="23.25" customHeight="1" x14ac:dyDescent="0.25">
      <c r="A2" s="105" t="s">
        <v>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2"/>
      <c r="Q2" s="2"/>
    </row>
    <row r="3" spans="1:41" ht="24" customHeight="1" thickBot="1" x14ac:dyDescent="0.3">
      <c r="A3" s="108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P3" s="2"/>
      <c r="Q3" s="2"/>
    </row>
    <row r="4" spans="1:41" ht="20.100000000000001" customHeight="1" thickBot="1" x14ac:dyDescent="0.3">
      <c r="A4" s="13" t="s">
        <v>19</v>
      </c>
      <c r="B4" s="10" t="s">
        <v>3</v>
      </c>
      <c r="C4" s="10" t="s">
        <v>0</v>
      </c>
      <c r="D4" s="11" t="s">
        <v>1</v>
      </c>
      <c r="E4" s="10" t="s">
        <v>2</v>
      </c>
      <c r="F4" s="10" t="s">
        <v>20</v>
      </c>
      <c r="G4" s="10" t="s">
        <v>4</v>
      </c>
      <c r="H4" s="10" t="s">
        <v>5</v>
      </c>
      <c r="I4" s="11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2" t="s">
        <v>18</v>
      </c>
    </row>
    <row r="5" spans="1:41" ht="39.950000000000003" customHeight="1" x14ac:dyDescent="0.25">
      <c r="A5" s="111" t="s">
        <v>48</v>
      </c>
      <c r="B5" s="101" t="s">
        <v>12</v>
      </c>
      <c r="C5" s="17" t="s">
        <v>106</v>
      </c>
      <c r="D5" s="26" t="s">
        <v>21</v>
      </c>
      <c r="E5" s="18">
        <v>2</v>
      </c>
      <c r="F5" s="18" t="s">
        <v>12</v>
      </c>
      <c r="G5" s="18" t="s">
        <v>13</v>
      </c>
      <c r="H5" s="20" t="s">
        <v>123</v>
      </c>
      <c r="I5" s="26" t="s">
        <v>38</v>
      </c>
      <c r="J5" s="34" t="s">
        <v>33</v>
      </c>
      <c r="K5" s="34"/>
      <c r="L5" s="34" t="s">
        <v>33</v>
      </c>
      <c r="M5" s="34"/>
      <c r="N5" s="31"/>
      <c r="O5" s="32"/>
    </row>
    <row r="6" spans="1:41" ht="39.950000000000003" customHeight="1" x14ac:dyDescent="0.25">
      <c r="A6" s="91"/>
      <c r="B6" s="94"/>
      <c r="C6" s="19" t="s">
        <v>107</v>
      </c>
      <c r="D6" s="21" t="s">
        <v>115</v>
      </c>
      <c r="E6" s="20">
        <v>1</v>
      </c>
      <c r="F6" s="20" t="s">
        <v>14</v>
      </c>
      <c r="G6" s="20" t="s">
        <v>15</v>
      </c>
      <c r="H6" s="22" t="s">
        <v>131</v>
      </c>
      <c r="I6" s="23" t="s">
        <v>42</v>
      </c>
      <c r="J6" s="34"/>
      <c r="K6" s="34"/>
      <c r="L6" s="34" t="s">
        <v>30</v>
      </c>
      <c r="M6" s="34"/>
      <c r="N6" s="34"/>
      <c r="O6" s="36"/>
    </row>
    <row r="7" spans="1:41" s="8" customFormat="1" ht="39.950000000000003" customHeight="1" x14ac:dyDescent="0.3">
      <c r="A7" s="92"/>
      <c r="B7" s="95"/>
      <c r="C7" s="19" t="s">
        <v>107</v>
      </c>
      <c r="D7" s="21" t="s">
        <v>115</v>
      </c>
      <c r="E7" s="20">
        <v>1</v>
      </c>
      <c r="F7" s="20" t="s">
        <v>16</v>
      </c>
      <c r="G7" s="20" t="s">
        <v>15</v>
      </c>
      <c r="H7" s="22" t="s">
        <v>131</v>
      </c>
      <c r="I7" s="21" t="s">
        <v>42</v>
      </c>
      <c r="J7" s="34" t="s">
        <v>30</v>
      </c>
      <c r="K7" s="33"/>
      <c r="L7" s="34"/>
      <c r="M7" s="34"/>
      <c r="N7" s="33"/>
      <c r="O7" s="3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8" customFormat="1" ht="39.950000000000003" customHeight="1" x14ac:dyDescent="0.3">
      <c r="A8" s="92"/>
      <c r="B8" s="95"/>
      <c r="C8" s="19" t="s">
        <v>108</v>
      </c>
      <c r="D8" s="21" t="s">
        <v>22</v>
      </c>
      <c r="E8" s="20">
        <v>3</v>
      </c>
      <c r="F8" s="20" t="s">
        <v>12</v>
      </c>
      <c r="G8" s="24" t="s">
        <v>13</v>
      </c>
      <c r="H8" s="20" t="s">
        <v>39</v>
      </c>
      <c r="I8" s="21" t="s">
        <v>38</v>
      </c>
      <c r="J8" s="34"/>
      <c r="K8" s="38" t="s">
        <v>35</v>
      </c>
      <c r="L8" s="39"/>
      <c r="M8" s="40" t="s">
        <v>35</v>
      </c>
      <c r="N8" s="33"/>
      <c r="O8" s="3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8" customFormat="1" ht="39.950000000000003" customHeight="1" x14ac:dyDescent="0.3">
      <c r="A9" s="92"/>
      <c r="B9" s="95"/>
      <c r="C9" s="19" t="s">
        <v>109</v>
      </c>
      <c r="D9" s="21" t="s">
        <v>116</v>
      </c>
      <c r="E9" s="20">
        <v>1</v>
      </c>
      <c r="F9" s="20" t="s">
        <v>12</v>
      </c>
      <c r="G9" s="24" t="s">
        <v>15</v>
      </c>
      <c r="H9" s="20" t="s">
        <v>134</v>
      </c>
      <c r="I9" s="20" t="s">
        <v>43</v>
      </c>
      <c r="J9" s="34" t="s">
        <v>32</v>
      </c>
      <c r="K9" s="38"/>
      <c r="L9" s="39"/>
      <c r="M9" s="40"/>
      <c r="N9" s="33"/>
      <c r="O9" s="3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39.950000000000003" customHeight="1" x14ac:dyDescent="0.25">
      <c r="A10" s="92"/>
      <c r="B10" s="95"/>
      <c r="C10" s="19" t="s">
        <v>110</v>
      </c>
      <c r="D10" s="21" t="s">
        <v>117</v>
      </c>
      <c r="E10" s="20">
        <v>2</v>
      </c>
      <c r="F10" s="20" t="s">
        <v>12</v>
      </c>
      <c r="G10" s="20" t="s">
        <v>13</v>
      </c>
      <c r="H10" s="21" t="s">
        <v>122</v>
      </c>
      <c r="I10" s="21" t="s">
        <v>154</v>
      </c>
      <c r="J10" s="33"/>
      <c r="K10" s="34"/>
      <c r="L10" s="34"/>
      <c r="M10" s="34" t="s">
        <v>36</v>
      </c>
      <c r="N10" s="40" t="s">
        <v>35</v>
      </c>
      <c r="O10" s="37"/>
    </row>
    <row r="11" spans="1:41" ht="39.950000000000003" customHeight="1" x14ac:dyDescent="0.25">
      <c r="A11" s="92"/>
      <c r="B11" s="95"/>
      <c r="C11" s="19" t="s">
        <v>111</v>
      </c>
      <c r="D11" s="21" t="s">
        <v>118</v>
      </c>
      <c r="E11" s="20">
        <v>1</v>
      </c>
      <c r="F11" s="20" t="s">
        <v>14</v>
      </c>
      <c r="G11" s="20" t="s">
        <v>15</v>
      </c>
      <c r="H11" s="65" t="s">
        <v>141</v>
      </c>
      <c r="I11" s="21" t="s">
        <v>146</v>
      </c>
      <c r="J11" s="33"/>
      <c r="K11" s="34"/>
      <c r="L11" s="34"/>
      <c r="M11" s="33"/>
      <c r="N11" s="34" t="s">
        <v>32</v>
      </c>
      <c r="O11" s="37"/>
    </row>
    <row r="12" spans="1:41" ht="39.950000000000003" customHeight="1" x14ac:dyDescent="0.25">
      <c r="A12" s="92"/>
      <c r="B12" s="95"/>
      <c r="C12" s="19" t="s">
        <v>111</v>
      </c>
      <c r="D12" s="21" t="s">
        <v>118</v>
      </c>
      <c r="E12" s="20">
        <v>1</v>
      </c>
      <c r="F12" s="20" t="s">
        <v>16</v>
      </c>
      <c r="G12" s="20" t="s">
        <v>15</v>
      </c>
      <c r="H12" s="65" t="s">
        <v>141</v>
      </c>
      <c r="I12" s="21" t="s">
        <v>146</v>
      </c>
      <c r="J12" s="33"/>
      <c r="K12" s="33" t="s">
        <v>31</v>
      </c>
      <c r="L12" s="34"/>
      <c r="M12" s="34"/>
      <c r="N12" s="34"/>
      <c r="O12" s="37"/>
    </row>
    <row r="13" spans="1:41" ht="39.950000000000003" customHeight="1" x14ac:dyDescent="0.25">
      <c r="A13" s="92"/>
      <c r="B13" s="95"/>
      <c r="C13" s="19" t="s">
        <v>113</v>
      </c>
      <c r="D13" s="21" t="s">
        <v>120</v>
      </c>
      <c r="E13" s="20">
        <v>2</v>
      </c>
      <c r="F13" s="20" t="s">
        <v>12</v>
      </c>
      <c r="G13" s="20" t="s">
        <v>13</v>
      </c>
      <c r="H13" s="21" t="s">
        <v>26</v>
      </c>
      <c r="I13" s="21" t="s">
        <v>38</v>
      </c>
      <c r="J13" s="33"/>
      <c r="K13" s="33" t="s">
        <v>34</v>
      </c>
      <c r="L13" s="34"/>
      <c r="M13" s="34" t="s">
        <v>34</v>
      </c>
      <c r="N13" s="34"/>
      <c r="O13" s="37"/>
    </row>
    <row r="14" spans="1:41" ht="39.950000000000003" customHeight="1" x14ac:dyDescent="0.25">
      <c r="A14" s="92"/>
      <c r="B14" s="95"/>
      <c r="C14" s="19" t="s">
        <v>114</v>
      </c>
      <c r="D14" s="21" t="s">
        <v>121</v>
      </c>
      <c r="E14" s="20">
        <v>1</v>
      </c>
      <c r="F14" s="20" t="s">
        <v>14</v>
      </c>
      <c r="G14" s="20" t="s">
        <v>15</v>
      </c>
      <c r="H14" s="21" t="s">
        <v>132</v>
      </c>
      <c r="I14" s="21" t="s">
        <v>147</v>
      </c>
      <c r="J14" s="34" t="s">
        <v>30</v>
      </c>
      <c r="K14" s="34"/>
      <c r="L14" s="34"/>
      <c r="M14" s="34"/>
      <c r="N14" s="34"/>
      <c r="O14" s="37"/>
    </row>
    <row r="15" spans="1:41" ht="39.950000000000003" customHeight="1" x14ac:dyDescent="0.25">
      <c r="A15" s="92"/>
      <c r="B15" s="95"/>
      <c r="C15" s="19" t="s">
        <v>114</v>
      </c>
      <c r="D15" s="21" t="s">
        <v>121</v>
      </c>
      <c r="E15" s="20">
        <v>1</v>
      </c>
      <c r="F15" s="20" t="s">
        <v>16</v>
      </c>
      <c r="G15" s="20" t="s">
        <v>15</v>
      </c>
      <c r="H15" s="21" t="s">
        <v>132</v>
      </c>
      <c r="I15" s="21" t="s">
        <v>147</v>
      </c>
      <c r="J15" s="33"/>
      <c r="K15" s="34"/>
      <c r="L15" s="34"/>
      <c r="M15" s="34"/>
      <c r="N15" s="34" t="s">
        <v>32</v>
      </c>
      <c r="O15" s="37"/>
    </row>
    <row r="16" spans="1:41" ht="39.950000000000003" customHeight="1" x14ac:dyDescent="0.25">
      <c r="A16" s="92"/>
      <c r="B16" s="95"/>
      <c r="C16" s="19" t="s">
        <v>136</v>
      </c>
      <c r="D16" s="21" t="s">
        <v>135</v>
      </c>
      <c r="E16" s="20">
        <v>2</v>
      </c>
      <c r="F16" s="20" t="s">
        <v>12</v>
      </c>
      <c r="G16" s="20" t="s">
        <v>13</v>
      </c>
      <c r="H16" s="21" t="s">
        <v>124</v>
      </c>
      <c r="I16" s="21" t="s">
        <v>154</v>
      </c>
      <c r="J16" s="33"/>
      <c r="K16" s="34" t="s">
        <v>36</v>
      </c>
      <c r="L16" s="34"/>
      <c r="M16" s="34"/>
      <c r="N16" s="34" t="s">
        <v>33</v>
      </c>
      <c r="O16" s="37"/>
    </row>
    <row r="17" spans="1:15" ht="39.950000000000003" customHeight="1" x14ac:dyDescent="0.25">
      <c r="A17" s="92"/>
      <c r="B17" s="95"/>
      <c r="C17" s="19" t="s">
        <v>152</v>
      </c>
      <c r="D17" s="21" t="s">
        <v>150</v>
      </c>
      <c r="E17" s="20">
        <v>0</v>
      </c>
      <c r="F17" s="20" t="s">
        <v>12</v>
      </c>
      <c r="G17" s="20" t="s">
        <v>13</v>
      </c>
      <c r="H17" s="21" t="s">
        <v>151</v>
      </c>
      <c r="I17" s="77" t="s">
        <v>159</v>
      </c>
      <c r="J17" s="83"/>
      <c r="K17" s="80" t="s">
        <v>35</v>
      </c>
      <c r="L17" s="80" t="s">
        <v>37</v>
      </c>
      <c r="M17" s="34"/>
      <c r="N17" s="34"/>
      <c r="O17" s="37"/>
    </row>
    <row r="18" spans="1:15" ht="39.950000000000003" customHeight="1" thickBot="1" x14ac:dyDescent="0.3">
      <c r="A18" s="92"/>
      <c r="B18" s="95"/>
      <c r="C18" s="19" t="s">
        <v>112</v>
      </c>
      <c r="D18" s="28" t="s">
        <v>119</v>
      </c>
      <c r="E18" s="20">
        <v>3</v>
      </c>
      <c r="F18" s="20"/>
      <c r="G18" s="20"/>
      <c r="H18" s="21"/>
      <c r="I18" s="21"/>
      <c r="J18" s="33"/>
      <c r="K18" s="33"/>
      <c r="L18" s="33"/>
      <c r="M18" s="33"/>
      <c r="N18" s="33"/>
      <c r="O18" s="41"/>
    </row>
    <row r="19" spans="1:15" ht="20.100000000000001" customHeight="1" thickBot="1" x14ac:dyDescent="0.3">
      <c r="A19" s="9" t="s">
        <v>19</v>
      </c>
      <c r="B19" s="27" t="s">
        <v>3</v>
      </c>
      <c r="C19" s="14" t="s">
        <v>0</v>
      </c>
      <c r="D19" s="16" t="s">
        <v>1</v>
      </c>
      <c r="E19" s="15" t="s">
        <v>2</v>
      </c>
      <c r="F19" s="15" t="s">
        <v>20</v>
      </c>
      <c r="G19" s="15" t="s">
        <v>4</v>
      </c>
      <c r="H19" s="15" t="s">
        <v>5</v>
      </c>
      <c r="I19" s="11" t="s">
        <v>6</v>
      </c>
      <c r="J19" s="29" t="s">
        <v>7</v>
      </c>
      <c r="K19" s="29" t="s">
        <v>8</v>
      </c>
      <c r="L19" s="29" t="s">
        <v>9</v>
      </c>
      <c r="M19" s="29" t="s">
        <v>10</v>
      </c>
      <c r="N19" s="29" t="s">
        <v>11</v>
      </c>
      <c r="O19" s="30" t="s">
        <v>18</v>
      </c>
    </row>
    <row r="20" spans="1:15" ht="39.950000000000003" customHeight="1" x14ac:dyDescent="0.25">
      <c r="A20" s="99" t="s">
        <v>49</v>
      </c>
      <c r="B20" s="101" t="s">
        <v>12</v>
      </c>
      <c r="C20" s="43" t="s">
        <v>85</v>
      </c>
      <c r="D20" s="42" t="s">
        <v>96</v>
      </c>
      <c r="E20" s="43">
        <v>2</v>
      </c>
      <c r="F20" s="43" t="s">
        <v>12</v>
      </c>
      <c r="G20" s="43" t="s">
        <v>13</v>
      </c>
      <c r="H20" s="43" t="s">
        <v>122</v>
      </c>
      <c r="I20" s="42" t="s">
        <v>159</v>
      </c>
      <c r="J20" s="44"/>
      <c r="K20" s="44" t="s">
        <v>37</v>
      </c>
      <c r="L20" s="45"/>
      <c r="M20" s="45"/>
      <c r="N20" s="45" t="s">
        <v>34</v>
      </c>
      <c r="O20" s="46"/>
    </row>
    <row r="21" spans="1:15" ht="39.950000000000003" customHeight="1" x14ac:dyDescent="0.25">
      <c r="A21" s="100"/>
      <c r="B21" s="94"/>
      <c r="C21" s="20" t="s">
        <v>86</v>
      </c>
      <c r="D21" s="21" t="s">
        <v>97</v>
      </c>
      <c r="E21" s="20">
        <v>1</v>
      </c>
      <c r="F21" s="20" t="s">
        <v>14</v>
      </c>
      <c r="G21" s="20" t="s">
        <v>15</v>
      </c>
      <c r="H21" s="22" t="s">
        <v>131</v>
      </c>
      <c r="I21" s="23" t="s">
        <v>149</v>
      </c>
      <c r="J21" s="56" t="s">
        <v>31</v>
      </c>
      <c r="K21" s="56"/>
      <c r="L21" s="35"/>
      <c r="M21" s="35"/>
      <c r="N21" s="33"/>
      <c r="O21" s="36"/>
    </row>
    <row r="22" spans="1:15" ht="39.950000000000003" customHeight="1" x14ac:dyDescent="0.25">
      <c r="A22" s="100"/>
      <c r="B22" s="95"/>
      <c r="C22" s="20" t="s">
        <v>87</v>
      </c>
      <c r="D22" s="21" t="s">
        <v>98</v>
      </c>
      <c r="E22" s="20">
        <v>2</v>
      </c>
      <c r="F22" s="20" t="s">
        <v>12</v>
      </c>
      <c r="G22" s="20" t="s">
        <v>13</v>
      </c>
      <c r="H22" s="65" t="s">
        <v>155</v>
      </c>
      <c r="I22" s="21" t="s">
        <v>40</v>
      </c>
      <c r="J22" s="33"/>
      <c r="K22" s="33" t="s">
        <v>156</v>
      </c>
      <c r="L22" s="33"/>
      <c r="M22" s="33" t="s">
        <v>156</v>
      </c>
      <c r="N22" s="33"/>
      <c r="O22" s="37"/>
    </row>
    <row r="23" spans="1:15" ht="39.950000000000003" customHeight="1" x14ac:dyDescent="0.25">
      <c r="A23" s="100"/>
      <c r="B23" s="95"/>
      <c r="C23" s="20" t="s">
        <v>88</v>
      </c>
      <c r="D23" s="21" t="s">
        <v>99</v>
      </c>
      <c r="E23" s="20">
        <v>1</v>
      </c>
      <c r="F23" s="20" t="s">
        <v>12</v>
      </c>
      <c r="G23" s="20" t="s">
        <v>15</v>
      </c>
      <c r="H23" s="65" t="s">
        <v>140</v>
      </c>
      <c r="I23" s="21" t="s">
        <v>43</v>
      </c>
      <c r="J23" s="33"/>
      <c r="K23" s="34"/>
      <c r="L23" s="33" t="s">
        <v>31</v>
      </c>
      <c r="M23" s="33"/>
      <c r="N23" s="33"/>
      <c r="O23" s="37"/>
    </row>
    <row r="24" spans="1:15" ht="39.950000000000003" customHeight="1" x14ac:dyDescent="0.25">
      <c r="A24" s="100"/>
      <c r="B24" s="95"/>
      <c r="C24" s="20" t="s">
        <v>89</v>
      </c>
      <c r="D24" s="28" t="s">
        <v>100</v>
      </c>
      <c r="E24" s="20">
        <v>3</v>
      </c>
      <c r="F24" s="20" t="s">
        <v>12</v>
      </c>
      <c r="G24" s="20" t="s">
        <v>13</v>
      </c>
      <c r="H24" s="21" t="s">
        <v>26</v>
      </c>
      <c r="I24" s="20" t="s">
        <v>40</v>
      </c>
      <c r="J24" s="33"/>
      <c r="K24" s="33" t="s">
        <v>36</v>
      </c>
      <c r="L24" s="33"/>
      <c r="M24" s="33" t="s">
        <v>36</v>
      </c>
      <c r="N24" s="33"/>
      <c r="O24" s="37"/>
    </row>
    <row r="25" spans="1:15" ht="39.950000000000003" customHeight="1" x14ac:dyDescent="0.25">
      <c r="A25" s="100"/>
      <c r="B25" s="95"/>
      <c r="C25" s="20" t="s">
        <v>90</v>
      </c>
      <c r="D25" s="28" t="s">
        <v>101</v>
      </c>
      <c r="E25" s="20">
        <v>1</v>
      </c>
      <c r="F25" s="20" t="s">
        <v>14</v>
      </c>
      <c r="G25" s="20" t="s">
        <v>15</v>
      </c>
      <c r="H25" s="21" t="s">
        <v>132</v>
      </c>
      <c r="I25" s="20" t="s">
        <v>45</v>
      </c>
      <c r="J25" s="33" t="s">
        <v>32</v>
      </c>
      <c r="K25" s="33"/>
      <c r="L25" s="33"/>
      <c r="M25" s="33"/>
      <c r="N25" s="33"/>
      <c r="O25" s="37"/>
    </row>
    <row r="26" spans="1:15" ht="39.950000000000003" customHeight="1" x14ac:dyDescent="0.25">
      <c r="A26" s="100"/>
      <c r="B26" s="95"/>
      <c r="C26" s="49" t="s">
        <v>91</v>
      </c>
      <c r="D26" s="55" t="s">
        <v>102</v>
      </c>
      <c r="E26" s="49">
        <v>2</v>
      </c>
      <c r="F26" s="49" t="s">
        <v>12</v>
      </c>
      <c r="G26" s="49" t="s">
        <v>13</v>
      </c>
      <c r="H26" s="48" t="s">
        <v>123</v>
      </c>
      <c r="I26" s="49" t="s">
        <v>40</v>
      </c>
      <c r="J26" s="50"/>
      <c r="K26" s="50" t="s">
        <v>33</v>
      </c>
      <c r="L26" s="50"/>
      <c r="M26" s="50" t="s">
        <v>35</v>
      </c>
      <c r="N26" s="50"/>
      <c r="O26" s="54"/>
    </row>
    <row r="27" spans="1:15" ht="39.950000000000003" customHeight="1" x14ac:dyDescent="0.25">
      <c r="A27" s="100"/>
      <c r="B27" s="95"/>
      <c r="C27" s="20" t="s">
        <v>92</v>
      </c>
      <c r="D27" s="28" t="s">
        <v>103</v>
      </c>
      <c r="E27" s="20">
        <v>2</v>
      </c>
      <c r="F27" s="20" t="s">
        <v>12</v>
      </c>
      <c r="G27" s="20" t="s">
        <v>13</v>
      </c>
      <c r="H27" s="63" t="s">
        <v>134</v>
      </c>
      <c r="I27" s="90" t="s">
        <v>170</v>
      </c>
      <c r="J27" s="33"/>
      <c r="K27" s="33"/>
      <c r="L27" s="89" t="s">
        <v>36</v>
      </c>
      <c r="M27" s="89" t="s">
        <v>37</v>
      </c>
      <c r="N27" s="33"/>
      <c r="O27" s="37"/>
    </row>
    <row r="28" spans="1:15" ht="39.950000000000003" customHeight="1" x14ac:dyDescent="0.25">
      <c r="A28" s="100"/>
      <c r="B28" s="95"/>
      <c r="C28" s="20" t="s">
        <v>93</v>
      </c>
      <c r="D28" s="21" t="s">
        <v>104</v>
      </c>
      <c r="E28" s="20">
        <v>1</v>
      </c>
      <c r="F28" s="20" t="s">
        <v>12</v>
      </c>
      <c r="G28" s="20" t="s">
        <v>15</v>
      </c>
      <c r="H28" s="21" t="s">
        <v>134</v>
      </c>
      <c r="I28" s="20" t="s">
        <v>43</v>
      </c>
      <c r="J28" s="33" t="s">
        <v>30</v>
      </c>
      <c r="K28" s="33"/>
      <c r="L28" s="33"/>
      <c r="M28" s="33"/>
      <c r="N28" s="33"/>
      <c r="O28" s="37"/>
    </row>
    <row r="29" spans="1:15" ht="39.950000000000003" customHeight="1" x14ac:dyDescent="0.25">
      <c r="A29" s="100"/>
      <c r="B29" s="95"/>
      <c r="C29" s="20" t="s">
        <v>94</v>
      </c>
      <c r="D29" s="21" t="s">
        <v>23</v>
      </c>
      <c r="E29" s="20">
        <v>3</v>
      </c>
      <c r="F29" s="20" t="s">
        <v>12</v>
      </c>
      <c r="G29" s="20" t="s">
        <v>13</v>
      </c>
      <c r="H29" s="21" t="s">
        <v>124</v>
      </c>
      <c r="I29" s="20" t="s">
        <v>158</v>
      </c>
      <c r="J29" s="33"/>
      <c r="K29" s="33"/>
      <c r="L29" s="33" t="s">
        <v>35</v>
      </c>
      <c r="M29" s="33"/>
      <c r="N29" s="33" t="s">
        <v>35</v>
      </c>
      <c r="O29" s="37"/>
    </row>
    <row r="30" spans="1:15" ht="39.950000000000003" customHeight="1" x14ac:dyDescent="0.25">
      <c r="A30" s="100"/>
      <c r="B30" s="95"/>
      <c r="C30" s="20" t="s">
        <v>95</v>
      </c>
      <c r="D30" s="21" t="s">
        <v>105</v>
      </c>
      <c r="E30" s="20">
        <v>1</v>
      </c>
      <c r="F30" s="20" t="s">
        <v>14</v>
      </c>
      <c r="G30" s="20" t="s">
        <v>15</v>
      </c>
      <c r="H30" s="21" t="s">
        <v>134</v>
      </c>
      <c r="I30" s="21" t="s">
        <v>44</v>
      </c>
      <c r="J30" s="34"/>
      <c r="K30" s="33"/>
      <c r="L30" s="34" t="s">
        <v>32</v>
      </c>
      <c r="M30" s="33"/>
      <c r="N30" s="34"/>
      <c r="O30" s="37"/>
    </row>
    <row r="31" spans="1:15" ht="39.950000000000003" customHeight="1" thickBot="1" x14ac:dyDescent="0.3">
      <c r="A31" s="100"/>
      <c r="B31" s="95"/>
      <c r="C31" s="20" t="s">
        <v>152</v>
      </c>
      <c r="D31" s="21" t="s">
        <v>150</v>
      </c>
      <c r="E31" s="20">
        <v>0</v>
      </c>
      <c r="F31" s="20" t="s">
        <v>12</v>
      </c>
      <c r="G31" s="20" t="s">
        <v>13</v>
      </c>
      <c r="H31" s="21" t="s">
        <v>151</v>
      </c>
      <c r="I31" s="77" t="s">
        <v>40</v>
      </c>
      <c r="J31" s="34"/>
      <c r="K31" s="33"/>
      <c r="L31" s="33" t="s">
        <v>33</v>
      </c>
      <c r="M31" s="80" t="s">
        <v>37</v>
      </c>
      <c r="N31" s="34"/>
      <c r="O31" s="37"/>
    </row>
    <row r="32" spans="1:15" ht="20.100000000000001" customHeight="1" thickBot="1" x14ac:dyDescent="0.3">
      <c r="A32" s="14" t="s">
        <v>19</v>
      </c>
      <c r="B32" s="15" t="s">
        <v>3</v>
      </c>
      <c r="C32" s="15" t="s">
        <v>0</v>
      </c>
      <c r="D32" s="16" t="s">
        <v>1</v>
      </c>
      <c r="E32" s="15" t="s">
        <v>2</v>
      </c>
      <c r="F32" s="15" t="s">
        <v>20</v>
      </c>
      <c r="G32" s="15" t="s">
        <v>4</v>
      </c>
      <c r="H32" s="15" t="s">
        <v>5</v>
      </c>
      <c r="I32" s="16" t="s">
        <v>6</v>
      </c>
      <c r="J32" s="29" t="s">
        <v>7</v>
      </c>
      <c r="K32" s="29" t="s">
        <v>8</v>
      </c>
      <c r="L32" s="29" t="s">
        <v>9</v>
      </c>
      <c r="M32" s="29" t="s">
        <v>10</v>
      </c>
      <c r="N32" s="29" t="s">
        <v>11</v>
      </c>
      <c r="O32" s="30" t="s">
        <v>18</v>
      </c>
    </row>
    <row r="33" spans="1:15" ht="39.950000000000003" customHeight="1" x14ac:dyDescent="0.25">
      <c r="A33" s="100" t="s">
        <v>50</v>
      </c>
      <c r="B33" s="94" t="s">
        <v>12</v>
      </c>
      <c r="C33" s="22" t="s">
        <v>70</v>
      </c>
      <c r="D33" s="23" t="s">
        <v>78</v>
      </c>
      <c r="E33" s="22">
        <v>3</v>
      </c>
      <c r="F33" s="22" t="s">
        <v>12</v>
      </c>
      <c r="G33" s="22" t="s">
        <v>13</v>
      </c>
      <c r="H33" s="23" t="s">
        <v>26</v>
      </c>
      <c r="I33" s="23" t="s">
        <v>38</v>
      </c>
      <c r="J33" s="35" t="s">
        <v>35</v>
      </c>
      <c r="K33" s="35"/>
      <c r="L33" s="35" t="s">
        <v>35</v>
      </c>
      <c r="M33" s="35"/>
      <c r="N33" s="35"/>
      <c r="O33" s="36"/>
    </row>
    <row r="34" spans="1:15" ht="39.950000000000003" customHeight="1" x14ac:dyDescent="0.25">
      <c r="A34" s="100"/>
      <c r="B34" s="94"/>
      <c r="C34" s="20" t="s">
        <v>71</v>
      </c>
      <c r="D34" s="21" t="s">
        <v>79</v>
      </c>
      <c r="E34" s="22">
        <v>1</v>
      </c>
      <c r="F34" s="22" t="s">
        <v>14</v>
      </c>
      <c r="G34" s="22" t="s">
        <v>15</v>
      </c>
      <c r="H34" s="21" t="s">
        <v>132</v>
      </c>
      <c r="I34" s="23" t="s">
        <v>144</v>
      </c>
      <c r="J34" s="33"/>
      <c r="K34" s="35"/>
      <c r="L34" s="33"/>
      <c r="M34" s="33" t="s">
        <v>30</v>
      </c>
      <c r="N34" s="35"/>
      <c r="O34" s="36"/>
    </row>
    <row r="35" spans="1:15" ht="33.75" customHeight="1" x14ac:dyDescent="0.25">
      <c r="A35" s="100"/>
      <c r="B35" s="95"/>
      <c r="C35" s="49" t="s">
        <v>72</v>
      </c>
      <c r="D35" s="48" t="s">
        <v>80</v>
      </c>
      <c r="E35" s="49">
        <v>3</v>
      </c>
      <c r="F35" s="49" t="s">
        <v>12</v>
      </c>
      <c r="G35" s="49" t="s">
        <v>13</v>
      </c>
      <c r="H35" s="49" t="s">
        <v>123</v>
      </c>
      <c r="I35" s="49" t="s">
        <v>40</v>
      </c>
      <c r="J35" s="52" t="s">
        <v>36</v>
      </c>
      <c r="K35" s="50"/>
      <c r="L35" s="52" t="s">
        <v>36</v>
      </c>
      <c r="M35" s="52"/>
      <c r="N35" s="52"/>
      <c r="O35" s="54"/>
    </row>
    <row r="36" spans="1:15" ht="33.75" customHeight="1" x14ac:dyDescent="0.25">
      <c r="A36" s="100"/>
      <c r="B36" s="95"/>
      <c r="C36" s="20" t="s">
        <v>73</v>
      </c>
      <c r="D36" s="21" t="s">
        <v>81</v>
      </c>
      <c r="E36" s="20">
        <v>1</v>
      </c>
      <c r="F36" s="20" t="s">
        <v>14</v>
      </c>
      <c r="G36" s="20" t="s">
        <v>15</v>
      </c>
      <c r="H36" s="20" t="s">
        <v>131</v>
      </c>
      <c r="I36" s="20" t="s">
        <v>44</v>
      </c>
      <c r="J36" s="35"/>
      <c r="K36" s="33" t="s">
        <v>30</v>
      </c>
      <c r="L36" s="35"/>
      <c r="M36" s="35"/>
      <c r="N36" s="35"/>
      <c r="O36" s="37"/>
    </row>
    <row r="37" spans="1:15" ht="33.75" customHeight="1" x14ac:dyDescent="0.25">
      <c r="A37" s="100"/>
      <c r="B37" s="95"/>
      <c r="C37" s="20" t="s">
        <v>152</v>
      </c>
      <c r="D37" s="21" t="s">
        <v>150</v>
      </c>
      <c r="E37" s="20">
        <v>0</v>
      </c>
      <c r="F37" s="20" t="s">
        <v>12</v>
      </c>
      <c r="G37" s="20"/>
      <c r="H37" s="20" t="s">
        <v>151</v>
      </c>
      <c r="I37" s="85" t="s">
        <v>38</v>
      </c>
      <c r="J37" s="35"/>
      <c r="K37" s="33"/>
      <c r="L37" s="33"/>
      <c r="M37" s="84" t="s">
        <v>33</v>
      </c>
      <c r="N37" s="35"/>
      <c r="O37" s="37"/>
    </row>
    <row r="38" spans="1:15" ht="33.75" customHeight="1" x14ac:dyDescent="0.25">
      <c r="A38" s="100"/>
      <c r="B38" s="95"/>
      <c r="C38" s="20" t="s">
        <v>152</v>
      </c>
      <c r="D38" s="21" t="s">
        <v>150</v>
      </c>
      <c r="E38" s="20">
        <v>0</v>
      </c>
      <c r="F38" s="20" t="s">
        <v>12</v>
      </c>
      <c r="G38" s="20"/>
      <c r="H38" s="20" t="s">
        <v>151</v>
      </c>
      <c r="I38" s="20" t="s">
        <v>43</v>
      </c>
      <c r="J38" s="35"/>
      <c r="K38" s="68" t="s">
        <v>32</v>
      </c>
      <c r="L38" s="33"/>
      <c r="M38" s="35"/>
      <c r="N38" s="35"/>
      <c r="O38" s="37"/>
    </row>
    <row r="39" spans="1:15" ht="33.75" customHeight="1" x14ac:dyDescent="0.25">
      <c r="A39" s="100"/>
      <c r="B39" s="95"/>
      <c r="C39" s="20" t="s">
        <v>74</v>
      </c>
      <c r="D39" s="21" t="s">
        <v>82</v>
      </c>
      <c r="E39" s="20">
        <v>3</v>
      </c>
      <c r="F39" s="20" t="s">
        <v>12</v>
      </c>
      <c r="G39" s="20" t="s">
        <v>13</v>
      </c>
      <c r="H39" s="66" t="s">
        <v>139</v>
      </c>
      <c r="I39" s="21" t="s">
        <v>38</v>
      </c>
      <c r="J39" s="33" t="s">
        <v>34</v>
      </c>
      <c r="K39" s="34"/>
      <c r="L39" s="40" t="s">
        <v>34</v>
      </c>
      <c r="M39" s="34"/>
      <c r="N39" s="33"/>
      <c r="O39" s="37"/>
    </row>
    <row r="40" spans="1:15" ht="33.75" customHeight="1" x14ac:dyDescent="0.25">
      <c r="A40" s="100"/>
      <c r="B40" s="95"/>
      <c r="C40" s="20" t="s">
        <v>75</v>
      </c>
      <c r="D40" s="21" t="s">
        <v>83</v>
      </c>
      <c r="E40" s="20">
        <v>1</v>
      </c>
      <c r="F40" s="20" t="s">
        <v>14</v>
      </c>
      <c r="G40" s="20" t="s">
        <v>15</v>
      </c>
      <c r="H40" s="22" t="s">
        <v>131</v>
      </c>
      <c r="I40" s="21" t="s">
        <v>148</v>
      </c>
      <c r="J40" s="33"/>
      <c r="K40" s="34" t="s">
        <v>31</v>
      </c>
      <c r="L40" s="40"/>
      <c r="M40" s="34"/>
      <c r="N40" s="33"/>
      <c r="O40" s="37"/>
    </row>
    <row r="41" spans="1:15" ht="39.950000000000003" customHeight="1" x14ac:dyDescent="0.25">
      <c r="A41" s="100"/>
      <c r="B41" s="95"/>
      <c r="C41" s="49" t="s">
        <v>76</v>
      </c>
      <c r="D41" s="48" t="s">
        <v>84</v>
      </c>
      <c r="E41" s="49">
        <v>3</v>
      </c>
      <c r="F41" s="49" t="s">
        <v>17</v>
      </c>
      <c r="G41" s="49" t="s">
        <v>13</v>
      </c>
      <c r="H41" s="48" t="s">
        <v>151</v>
      </c>
      <c r="I41" s="48" t="s">
        <v>157</v>
      </c>
      <c r="J41" s="50" t="s">
        <v>33</v>
      </c>
      <c r="K41" s="51"/>
      <c r="L41" s="51" t="s">
        <v>33</v>
      </c>
      <c r="M41" s="51"/>
      <c r="N41" s="50"/>
      <c r="O41" s="54"/>
    </row>
    <row r="42" spans="1:15" ht="34.5" customHeight="1" thickBot="1" x14ac:dyDescent="0.3">
      <c r="A42" s="100"/>
      <c r="B42" s="95"/>
      <c r="C42" s="20" t="s">
        <v>77</v>
      </c>
      <c r="D42" s="21" t="s">
        <v>66</v>
      </c>
      <c r="E42" s="20">
        <v>2</v>
      </c>
      <c r="F42" s="20" t="s">
        <v>169</v>
      </c>
      <c r="G42" s="20" t="s">
        <v>13</v>
      </c>
      <c r="H42" s="88" t="s">
        <v>168</v>
      </c>
      <c r="I42" s="88" t="s">
        <v>167</v>
      </c>
      <c r="J42" s="33" t="s">
        <v>41</v>
      </c>
      <c r="K42" s="33"/>
      <c r="L42" s="34"/>
      <c r="M42" s="87" t="s">
        <v>41</v>
      </c>
      <c r="N42" s="33"/>
      <c r="O42" s="37"/>
    </row>
    <row r="43" spans="1:15" ht="20.100000000000001" customHeight="1" thickBot="1" x14ac:dyDescent="0.3">
      <c r="A43" s="14" t="s">
        <v>19</v>
      </c>
      <c r="B43" s="15" t="s">
        <v>3</v>
      </c>
      <c r="C43" s="15" t="s">
        <v>0</v>
      </c>
      <c r="D43" s="16" t="s">
        <v>1</v>
      </c>
      <c r="E43" s="15" t="s">
        <v>2</v>
      </c>
      <c r="F43" s="15" t="s">
        <v>20</v>
      </c>
      <c r="G43" s="15" t="s">
        <v>4</v>
      </c>
      <c r="H43" s="15" t="s">
        <v>5</v>
      </c>
      <c r="I43" s="16" t="s">
        <v>6</v>
      </c>
      <c r="J43" s="29" t="s">
        <v>7</v>
      </c>
      <c r="K43" s="29" t="s">
        <v>8</v>
      </c>
      <c r="L43" s="29" t="s">
        <v>9</v>
      </c>
      <c r="M43" s="29" t="s">
        <v>10</v>
      </c>
      <c r="N43" s="29" t="s">
        <v>11</v>
      </c>
      <c r="O43" s="30" t="s">
        <v>18</v>
      </c>
    </row>
    <row r="44" spans="1:15" ht="39.950000000000003" customHeight="1" x14ac:dyDescent="0.25">
      <c r="A44" s="91" t="s">
        <v>51</v>
      </c>
      <c r="B44" s="96" t="s">
        <v>12</v>
      </c>
      <c r="C44" s="79" t="s">
        <v>52</v>
      </c>
      <c r="D44" s="23" t="s">
        <v>62</v>
      </c>
      <c r="E44" s="22">
        <v>2</v>
      </c>
      <c r="F44" s="22" t="s">
        <v>17</v>
      </c>
      <c r="G44" s="23" t="s">
        <v>13</v>
      </c>
      <c r="H44" s="23" t="s">
        <v>164</v>
      </c>
      <c r="I44" s="82" t="s">
        <v>40</v>
      </c>
      <c r="J44" s="35"/>
      <c r="K44" s="81" t="s">
        <v>41</v>
      </c>
      <c r="L44" s="35"/>
      <c r="M44" s="35"/>
      <c r="N44" s="81" t="s">
        <v>41</v>
      </c>
      <c r="O44" s="36"/>
    </row>
    <row r="45" spans="1:15" ht="39.950000000000003" customHeight="1" x14ac:dyDescent="0.25">
      <c r="A45" s="91"/>
      <c r="B45" s="96"/>
      <c r="C45" s="25" t="s">
        <v>53</v>
      </c>
      <c r="D45" s="21" t="s">
        <v>24</v>
      </c>
      <c r="E45" s="20">
        <v>2</v>
      </c>
      <c r="F45" s="20" t="s">
        <v>12</v>
      </c>
      <c r="G45" s="21" t="s">
        <v>13</v>
      </c>
      <c r="H45" s="21" t="s">
        <v>161</v>
      </c>
      <c r="I45" s="82" t="s">
        <v>162</v>
      </c>
      <c r="J45" s="33"/>
      <c r="K45" s="68" t="s">
        <v>34</v>
      </c>
      <c r="L45" s="34"/>
      <c r="M45" s="80" t="s">
        <v>34</v>
      </c>
      <c r="N45" s="35"/>
      <c r="O45" s="36"/>
    </row>
    <row r="46" spans="1:15" ht="39.950000000000003" customHeight="1" x14ac:dyDescent="0.25">
      <c r="A46" s="91"/>
      <c r="B46" s="96"/>
      <c r="C46" s="47" t="s">
        <v>54</v>
      </c>
      <c r="D46" s="48" t="s">
        <v>25</v>
      </c>
      <c r="E46" s="49">
        <v>2</v>
      </c>
      <c r="F46" s="76" t="s">
        <v>17</v>
      </c>
      <c r="G46" s="48" t="s">
        <v>13</v>
      </c>
      <c r="H46" s="65" t="s">
        <v>160</v>
      </c>
      <c r="I46" s="69" t="s">
        <v>157</v>
      </c>
      <c r="J46" s="50" t="s">
        <v>37</v>
      </c>
      <c r="K46" s="50"/>
      <c r="L46" s="50" t="s">
        <v>37</v>
      </c>
      <c r="M46" s="51"/>
      <c r="N46" s="52"/>
      <c r="O46" s="53"/>
    </row>
    <row r="47" spans="1:15" ht="39.950000000000003" customHeight="1" x14ac:dyDescent="0.25">
      <c r="A47" s="91"/>
      <c r="B47" s="96"/>
      <c r="C47" s="47" t="s">
        <v>55</v>
      </c>
      <c r="D47" s="48" t="s">
        <v>63</v>
      </c>
      <c r="E47" s="49">
        <v>1</v>
      </c>
      <c r="F47" s="49" t="s">
        <v>17</v>
      </c>
      <c r="G47" s="48" t="s">
        <v>15</v>
      </c>
      <c r="H47" s="65" t="s">
        <v>143</v>
      </c>
      <c r="I47" s="48" t="s">
        <v>153</v>
      </c>
      <c r="J47" s="50"/>
      <c r="K47" s="50" t="s">
        <v>31</v>
      </c>
      <c r="L47" s="50"/>
      <c r="M47" s="51"/>
      <c r="N47" s="52"/>
      <c r="O47" s="53"/>
    </row>
    <row r="48" spans="1:15" s="8" customFormat="1" ht="46.5" customHeight="1" x14ac:dyDescent="0.3">
      <c r="A48" s="92"/>
      <c r="B48" s="97"/>
      <c r="C48" s="25" t="s">
        <v>56</v>
      </c>
      <c r="D48" s="21" t="s">
        <v>64</v>
      </c>
      <c r="E48" s="20">
        <v>2</v>
      </c>
      <c r="F48" s="20" t="s">
        <v>12</v>
      </c>
      <c r="G48" s="21" t="s">
        <v>13</v>
      </c>
      <c r="H48" s="65" t="s">
        <v>142</v>
      </c>
      <c r="I48" s="77" t="s">
        <v>38</v>
      </c>
      <c r="J48" s="33" t="s">
        <v>36</v>
      </c>
      <c r="K48" s="33"/>
      <c r="L48" s="34" t="s">
        <v>36</v>
      </c>
      <c r="M48" s="34"/>
      <c r="N48" s="34"/>
      <c r="O48" s="37"/>
    </row>
    <row r="49" spans="1:15" ht="39.950000000000003" customHeight="1" x14ac:dyDescent="0.25">
      <c r="A49" s="92"/>
      <c r="B49" s="97"/>
      <c r="C49" s="25" t="s">
        <v>57</v>
      </c>
      <c r="D49" s="21" t="s">
        <v>65</v>
      </c>
      <c r="E49" s="20">
        <v>1</v>
      </c>
      <c r="F49" s="20" t="s">
        <v>12</v>
      </c>
      <c r="G49" s="21" t="s">
        <v>15</v>
      </c>
      <c r="H49" s="21" t="s">
        <v>132</v>
      </c>
      <c r="I49" s="21" t="s">
        <v>145</v>
      </c>
      <c r="J49" s="33"/>
      <c r="K49" s="33" t="s">
        <v>30</v>
      </c>
      <c r="L49" s="33"/>
      <c r="M49" s="33"/>
      <c r="N49" s="33"/>
      <c r="O49" s="37"/>
    </row>
    <row r="50" spans="1:15" ht="39.950000000000003" customHeight="1" x14ac:dyDescent="0.25">
      <c r="A50" s="92"/>
      <c r="B50" s="97"/>
      <c r="C50" s="25" t="s">
        <v>58</v>
      </c>
      <c r="D50" s="21" t="s">
        <v>66</v>
      </c>
      <c r="E50" s="20">
        <v>2</v>
      </c>
      <c r="F50" s="20" t="s">
        <v>12</v>
      </c>
      <c r="G50" s="20" t="s">
        <v>13</v>
      </c>
      <c r="H50" s="22" t="s">
        <v>166</v>
      </c>
      <c r="I50" s="77" t="s">
        <v>163</v>
      </c>
      <c r="J50" s="80" t="s">
        <v>35</v>
      </c>
      <c r="K50" s="33"/>
      <c r="L50" s="68" t="s">
        <v>35</v>
      </c>
      <c r="M50" s="33"/>
      <c r="N50" s="64"/>
      <c r="O50" s="37"/>
    </row>
    <row r="51" spans="1:15" ht="39.950000000000003" customHeight="1" x14ac:dyDescent="0.25">
      <c r="A51" s="92"/>
      <c r="B51" s="97"/>
      <c r="C51" s="25" t="s">
        <v>152</v>
      </c>
      <c r="D51" s="21" t="s">
        <v>150</v>
      </c>
      <c r="E51" s="20">
        <v>0</v>
      </c>
      <c r="F51" s="20" t="s">
        <v>12</v>
      </c>
      <c r="G51" s="20"/>
      <c r="H51" s="22" t="s">
        <v>151</v>
      </c>
      <c r="I51" s="21" t="s">
        <v>38</v>
      </c>
      <c r="J51" s="34"/>
      <c r="K51" s="68" t="s">
        <v>37</v>
      </c>
      <c r="L51" s="33"/>
      <c r="M51" s="33"/>
      <c r="N51" s="64"/>
      <c r="O51" s="37"/>
    </row>
    <row r="52" spans="1:15" ht="39.950000000000003" customHeight="1" x14ac:dyDescent="0.25">
      <c r="A52" s="92"/>
      <c r="B52" s="97"/>
      <c r="C52" s="25" t="s">
        <v>59</v>
      </c>
      <c r="D52" s="21" t="s">
        <v>67</v>
      </c>
      <c r="E52" s="20">
        <v>2</v>
      </c>
      <c r="F52" s="20" t="s">
        <v>12</v>
      </c>
      <c r="G52" s="20" t="s">
        <v>13</v>
      </c>
      <c r="H52" s="20" t="s">
        <v>122</v>
      </c>
      <c r="I52" s="21" t="s">
        <v>40</v>
      </c>
      <c r="J52" s="33" t="s">
        <v>33</v>
      </c>
      <c r="K52" s="67"/>
      <c r="L52" s="33"/>
      <c r="M52" s="33" t="s">
        <v>33</v>
      </c>
      <c r="N52" s="33"/>
      <c r="O52" s="37"/>
    </row>
    <row r="53" spans="1:15" ht="39.950000000000003" customHeight="1" x14ac:dyDescent="0.25">
      <c r="A53" s="92"/>
      <c r="B53" s="97"/>
      <c r="C53" s="25" t="s">
        <v>60</v>
      </c>
      <c r="D53" s="21" t="s">
        <v>68</v>
      </c>
      <c r="E53" s="20">
        <v>1</v>
      </c>
      <c r="F53" s="20" t="s">
        <v>12</v>
      </c>
      <c r="G53" s="20" t="s">
        <v>15</v>
      </c>
      <c r="H53" s="66" t="s">
        <v>141</v>
      </c>
      <c r="I53" s="21" t="s">
        <v>46</v>
      </c>
      <c r="J53" s="33"/>
      <c r="K53" s="35"/>
      <c r="L53" s="33"/>
      <c r="M53" s="34" t="s">
        <v>30</v>
      </c>
      <c r="N53" s="33"/>
      <c r="O53" s="37"/>
    </row>
    <row r="54" spans="1:15" ht="39.950000000000003" customHeight="1" thickBot="1" x14ac:dyDescent="0.3">
      <c r="A54" s="93"/>
      <c r="B54" s="98"/>
      <c r="C54" s="70" t="s">
        <v>61</v>
      </c>
      <c r="D54" s="71" t="s">
        <v>69</v>
      </c>
      <c r="E54" s="72">
        <v>3</v>
      </c>
      <c r="F54" s="72" t="s">
        <v>17</v>
      </c>
      <c r="G54" s="72" t="s">
        <v>13</v>
      </c>
      <c r="H54" s="72" t="s">
        <v>151</v>
      </c>
      <c r="I54" s="78" t="s">
        <v>165</v>
      </c>
      <c r="J54" s="73"/>
      <c r="K54" s="74"/>
      <c r="L54" s="74" t="s">
        <v>34</v>
      </c>
      <c r="M54" s="73"/>
      <c r="N54" s="86" t="s">
        <v>34</v>
      </c>
      <c r="O54" s="75"/>
    </row>
    <row r="55" spans="1:15" x14ac:dyDescent="0.25">
      <c r="B55" s="2"/>
      <c r="C55" s="2"/>
      <c r="D55" s="3"/>
      <c r="E55" s="2"/>
      <c r="F55" s="2"/>
      <c r="G55" s="2"/>
      <c r="I55" s="5"/>
      <c r="J55" s="2"/>
      <c r="K55" s="2"/>
      <c r="L55" s="2"/>
      <c r="M55" s="2"/>
      <c r="N55" s="2"/>
    </row>
    <row r="56" spans="1:15" x14ac:dyDescent="0.25">
      <c r="B56" s="2"/>
      <c r="C56" s="2"/>
      <c r="D56" s="3"/>
      <c r="E56" s="2"/>
      <c r="F56" s="2"/>
      <c r="G56" s="2"/>
      <c r="I56" s="5"/>
      <c r="J56" s="2"/>
      <c r="K56" s="2"/>
      <c r="L56" s="2"/>
      <c r="M56" s="2"/>
      <c r="N56" s="2"/>
    </row>
    <row r="57" spans="1:15" x14ac:dyDescent="0.25">
      <c r="B57" s="2"/>
      <c r="C57" s="2"/>
      <c r="D57" s="3"/>
      <c r="E57" s="2"/>
      <c r="F57" s="2"/>
      <c r="G57" s="2"/>
      <c r="I57" s="5"/>
      <c r="J57" s="2"/>
      <c r="K57" s="2"/>
      <c r="L57" s="2"/>
      <c r="M57" s="2"/>
      <c r="N57" s="2"/>
    </row>
    <row r="58" spans="1:15" x14ac:dyDescent="0.25">
      <c r="B58" s="2"/>
      <c r="C58" s="2"/>
      <c r="D58" s="3"/>
      <c r="E58" s="2"/>
      <c r="F58" s="2"/>
      <c r="G58" s="2"/>
      <c r="I58" s="5"/>
      <c r="J58" s="2"/>
      <c r="K58" s="2"/>
      <c r="L58" s="2"/>
      <c r="M58" s="2"/>
      <c r="N58" s="2"/>
    </row>
    <row r="59" spans="1:15" x14ac:dyDescent="0.25">
      <c r="B59" s="2"/>
      <c r="C59" s="2"/>
      <c r="D59" s="3"/>
      <c r="E59" s="2"/>
      <c r="F59" s="2"/>
      <c r="G59" s="2"/>
      <c r="I59" s="5"/>
      <c r="J59" s="2"/>
      <c r="K59" s="2"/>
      <c r="L59" s="2"/>
      <c r="M59" s="2"/>
      <c r="N59" s="2"/>
    </row>
    <row r="60" spans="1:15" x14ac:dyDescent="0.25">
      <c r="B60" s="2"/>
      <c r="C60" s="2"/>
      <c r="D60" s="3"/>
      <c r="E60" s="2"/>
      <c r="F60" s="2"/>
      <c r="G60" s="2"/>
      <c r="I60" s="5"/>
      <c r="J60" s="2"/>
      <c r="K60" s="2"/>
      <c r="L60" s="2"/>
      <c r="M60" s="2"/>
      <c r="N60" s="2"/>
    </row>
    <row r="61" spans="1:15" x14ac:dyDescent="0.25">
      <c r="B61" s="2"/>
      <c r="C61" s="2"/>
      <c r="D61" s="3"/>
      <c r="E61" s="2"/>
      <c r="F61" s="2"/>
      <c r="G61" s="2"/>
      <c r="I61" s="5"/>
      <c r="J61" s="2"/>
      <c r="K61" s="2"/>
      <c r="L61" s="2"/>
      <c r="M61" s="2"/>
      <c r="N61" s="2"/>
    </row>
    <row r="62" spans="1:15" x14ac:dyDescent="0.25">
      <c r="B62" s="2"/>
      <c r="C62" s="2"/>
      <c r="D62" s="3"/>
      <c r="E62" s="2"/>
      <c r="F62" s="2"/>
      <c r="G62" s="2"/>
      <c r="I62" s="5"/>
      <c r="J62" s="2"/>
      <c r="K62" s="2"/>
      <c r="L62" s="2"/>
      <c r="M62" s="2"/>
      <c r="N62" s="2"/>
    </row>
    <row r="63" spans="1:15" x14ac:dyDescent="0.25">
      <c r="B63" s="2"/>
      <c r="C63" s="2"/>
      <c r="D63" s="3"/>
      <c r="E63" s="2"/>
      <c r="F63" s="2"/>
      <c r="G63" s="2"/>
      <c r="I63" s="5"/>
      <c r="J63" s="2"/>
      <c r="K63" s="2"/>
      <c r="L63" s="2"/>
      <c r="M63" s="2"/>
      <c r="N63" s="2"/>
    </row>
    <row r="64" spans="1:15" x14ac:dyDescent="0.25">
      <c r="B64" s="2"/>
      <c r="C64" s="2"/>
      <c r="D64" s="3"/>
      <c r="E64" s="2"/>
      <c r="F64" s="2"/>
      <c r="G64" s="2"/>
      <c r="I64" s="5"/>
      <c r="J64" s="2"/>
      <c r="K64" s="2"/>
      <c r="L64" s="2"/>
      <c r="M64" s="2"/>
      <c r="N64" s="2"/>
    </row>
    <row r="65" spans="2:14" x14ac:dyDescent="0.25">
      <c r="B65" s="2"/>
      <c r="C65" s="2"/>
      <c r="D65" s="3"/>
      <c r="E65" s="2"/>
      <c r="F65" s="2"/>
      <c r="G65" s="2"/>
      <c r="I65" s="5"/>
      <c r="J65" s="2"/>
      <c r="K65" s="2"/>
      <c r="L65" s="2"/>
      <c r="M65" s="2"/>
      <c r="N65" s="2"/>
    </row>
    <row r="66" spans="2:14" x14ac:dyDescent="0.25">
      <c r="B66" s="2"/>
      <c r="C66" s="2"/>
      <c r="D66" s="3"/>
      <c r="E66" s="2"/>
      <c r="F66" s="2"/>
      <c r="G66" s="2"/>
      <c r="I66" s="5"/>
      <c r="J66" s="2"/>
      <c r="K66" s="2"/>
      <c r="L66" s="2"/>
      <c r="M66" s="2"/>
      <c r="N66" s="2"/>
    </row>
    <row r="67" spans="2:14" x14ac:dyDescent="0.25">
      <c r="B67" s="2"/>
      <c r="C67" s="2"/>
      <c r="D67" s="3"/>
      <c r="E67" s="2"/>
      <c r="F67" s="2"/>
      <c r="G67" s="2"/>
      <c r="I67" s="5"/>
      <c r="J67" s="2"/>
      <c r="K67" s="2"/>
      <c r="L67" s="2"/>
      <c r="M67" s="2"/>
      <c r="N67" s="2"/>
    </row>
    <row r="68" spans="2:14" x14ac:dyDescent="0.25">
      <c r="B68" s="2"/>
      <c r="C68" s="2"/>
      <c r="D68" s="3"/>
      <c r="E68" s="2"/>
      <c r="F68" s="2"/>
      <c r="G68" s="2"/>
      <c r="I68" s="5"/>
      <c r="J68" s="2"/>
      <c r="K68" s="2"/>
      <c r="L68" s="2"/>
      <c r="M68" s="2"/>
      <c r="N68" s="2"/>
    </row>
    <row r="69" spans="2:14" x14ac:dyDescent="0.25">
      <c r="B69" s="2"/>
      <c r="C69" s="2"/>
      <c r="D69" s="3"/>
      <c r="E69" s="2"/>
      <c r="F69" s="2"/>
      <c r="G69" s="2"/>
      <c r="I69" s="5"/>
      <c r="J69" s="2"/>
      <c r="K69" s="2"/>
      <c r="L69" s="2"/>
      <c r="M69" s="2"/>
      <c r="N69" s="2"/>
    </row>
    <row r="70" spans="2:14" x14ac:dyDescent="0.25">
      <c r="B70" s="2"/>
      <c r="C70" s="2"/>
      <c r="D70" s="3"/>
      <c r="E70" s="2"/>
      <c r="F70" s="2"/>
      <c r="G70" s="2"/>
      <c r="I70" s="5"/>
      <c r="J70" s="2"/>
      <c r="K70" s="2"/>
      <c r="L70" s="2"/>
      <c r="M70" s="2"/>
      <c r="N70" s="2"/>
    </row>
    <row r="71" spans="2:14" x14ac:dyDescent="0.25">
      <c r="B71" s="2"/>
      <c r="C71" s="2"/>
      <c r="D71" s="3"/>
      <c r="E71" s="2"/>
      <c r="F71" s="2"/>
      <c r="G71" s="2"/>
      <c r="I71" s="5"/>
      <c r="J71" s="2"/>
      <c r="K71" s="2"/>
      <c r="L71" s="2"/>
      <c r="M71" s="2"/>
      <c r="N71" s="2"/>
    </row>
    <row r="72" spans="2:14" x14ac:dyDescent="0.25">
      <c r="B72" s="2"/>
      <c r="C72" s="2"/>
      <c r="D72" s="3"/>
      <c r="E72" s="2"/>
      <c r="F72" s="2"/>
      <c r="G72" s="2"/>
      <c r="I72" s="5"/>
      <c r="J72" s="2"/>
      <c r="K72" s="2"/>
      <c r="L72" s="2"/>
      <c r="M72" s="2"/>
      <c r="N72" s="2"/>
    </row>
    <row r="73" spans="2:14" x14ac:dyDescent="0.25">
      <c r="B73" s="2"/>
      <c r="C73" s="2"/>
      <c r="D73" s="3"/>
      <c r="E73" s="2"/>
      <c r="F73" s="2"/>
      <c r="G73" s="2"/>
      <c r="I73" s="5"/>
      <c r="J73" s="2"/>
      <c r="K73" s="2"/>
      <c r="L73" s="2"/>
      <c r="M73" s="2"/>
      <c r="N73" s="2"/>
    </row>
    <row r="74" spans="2:14" x14ac:dyDescent="0.25">
      <c r="B74" s="2"/>
      <c r="C74" s="2"/>
      <c r="D74" s="3"/>
      <c r="E74" s="2"/>
      <c r="F74" s="2"/>
      <c r="G74" s="2"/>
      <c r="I74" s="5"/>
      <c r="J74" s="2"/>
      <c r="K74" s="2"/>
      <c r="L74" s="2"/>
      <c r="M74" s="2"/>
      <c r="N74" s="2"/>
    </row>
    <row r="75" spans="2:14" x14ac:dyDescent="0.25">
      <c r="B75" s="2"/>
      <c r="C75" s="2"/>
      <c r="D75" s="3"/>
      <c r="E75" s="2"/>
      <c r="F75" s="2"/>
      <c r="G75" s="2"/>
      <c r="I75" s="5"/>
      <c r="J75" s="2"/>
      <c r="K75" s="2"/>
      <c r="L75" s="2"/>
      <c r="M75" s="2"/>
      <c r="N75" s="2"/>
    </row>
    <row r="76" spans="2:14" x14ac:dyDescent="0.25">
      <c r="B76" s="2"/>
      <c r="C76" s="2"/>
      <c r="D76" s="3"/>
      <c r="E76" s="2"/>
      <c r="F76" s="2"/>
      <c r="G76" s="2"/>
      <c r="I76" s="5"/>
      <c r="J76" s="2"/>
      <c r="K76" s="2"/>
      <c r="L76" s="2"/>
      <c r="M76" s="2"/>
      <c r="N76" s="2"/>
    </row>
    <row r="77" spans="2:14" x14ac:dyDescent="0.25">
      <c r="B77" s="2"/>
      <c r="C77" s="2"/>
      <c r="D77" s="3"/>
      <c r="E77" s="2"/>
      <c r="F77" s="2"/>
      <c r="G77" s="2"/>
      <c r="I77" s="5"/>
      <c r="J77" s="2"/>
      <c r="K77" s="2"/>
      <c r="L77" s="2"/>
      <c r="M77" s="2"/>
      <c r="N77" s="2"/>
    </row>
    <row r="78" spans="2:14" x14ac:dyDescent="0.25">
      <c r="B78" s="2"/>
      <c r="C78" s="2"/>
      <c r="D78" s="3"/>
      <c r="E78" s="2"/>
      <c r="F78" s="2"/>
      <c r="G78" s="2"/>
      <c r="I78" s="5"/>
      <c r="J78" s="2"/>
      <c r="K78" s="2"/>
      <c r="L78" s="2"/>
      <c r="M78" s="2"/>
      <c r="N78" s="2"/>
    </row>
    <row r="79" spans="2:14" x14ac:dyDescent="0.25">
      <c r="B79" s="2"/>
      <c r="C79" s="2"/>
      <c r="D79" s="3"/>
      <c r="E79" s="2"/>
      <c r="F79" s="2"/>
      <c r="G79" s="2"/>
      <c r="I79" s="5"/>
      <c r="J79" s="2"/>
      <c r="K79" s="2"/>
      <c r="L79" s="2"/>
      <c r="M79" s="2"/>
      <c r="N79" s="2"/>
    </row>
    <row r="80" spans="2:14" x14ac:dyDescent="0.25">
      <c r="B80" s="2"/>
      <c r="C80" s="2"/>
      <c r="D80" s="3"/>
      <c r="E80" s="2"/>
      <c r="F80" s="2"/>
      <c r="G80" s="2"/>
      <c r="I80" s="5"/>
      <c r="J80" s="2"/>
      <c r="K80" s="2"/>
      <c r="L80" s="2"/>
      <c r="M80" s="2"/>
      <c r="N80" s="2"/>
    </row>
    <row r="81" spans="2:14" x14ac:dyDescent="0.25">
      <c r="B81" s="2"/>
      <c r="C81" s="2"/>
      <c r="D81" s="3"/>
      <c r="E81" s="2"/>
      <c r="F81" s="2"/>
      <c r="G81" s="2"/>
      <c r="I81" s="5"/>
      <c r="J81" s="2"/>
      <c r="K81" s="2"/>
      <c r="L81" s="2"/>
      <c r="M81" s="2"/>
      <c r="N81" s="2"/>
    </row>
    <row r="82" spans="2:14" x14ac:dyDescent="0.25">
      <c r="B82" s="2"/>
      <c r="C82" s="2"/>
      <c r="D82" s="3"/>
      <c r="E82" s="2"/>
      <c r="F82" s="2"/>
      <c r="G82" s="2"/>
      <c r="I82" s="5"/>
      <c r="J82" s="2"/>
      <c r="K82" s="2"/>
      <c r="L82" s="2"/>
      <c r="M82" s="2"/>
      <c r="N82" s="2"/>
    </row>
    <row r="83" spans="2:14" x14ac:dyDescent="0.25">
      <c r="B83" s="2"/>
      <c r="C83" s="2"/>
      <c r="D83" s="3"/>
      <c r="E83" s="2"/>
      <c r="F83" s="2"/>
      <c r="G83" s="2"/>
      <c r="I83" s="5"/>
      <c r="J83" s="2"/>
      <c r="K83" s="2"/>
      <c r="L83" s="2"/>
      <c r="M83" s="2"/>
      <c r="N83" s="2"/>
    </row>
    <row r="84" spans="2:14" x14ac:dyDescent="0.25">
      <c r="B84" s="2"/>
      <c r="C84" s="2"/>
      <c r="D84" s="3"/>
      <c r="E84" s="2"/>
      <c r="F84" s="2"/>
      <c r="G84" s="2"/>
      <c r="I84" s="5"/>
      <c r="J84" s="2"/>
      <c r="K84" s="2"/>
      <c r="L84" s="2"/>
      <c r="M84" s="2"/>
      <c r="N84" s="2"/>
    </row>
    <row r="85" spans="2:14" x14ac:dyDescent="0.25">
      <c r="B85" s="2"/>
      <c r="C85" s="2"/>
      <c r="D85" s="3"/>
      <c r="E85" s="2"/>
      <c r="F85" s="2"/>
      <c r="G85" s="2"/>
      <c r="I85" s="5"/>
      <c r="J85" s="2"/>
      <c r="K85" s="2"/>
      <c r="L85" s="2"/>
      <c r="M85" s="2"/>
      <c r="N85" s="2"/>
    </row>
    <row r="86" spans="2:14" x14ac:dyDescent="0.25">
      <c r="B86" s="2"/>
      <c r="C86" s="2"/>
      <c r="D86" s="3"/>
      <c r="E86" s="2"/>
      <c r="F86" s="2"/>
      <c r="G86" s="2"/>
      <c r="I86" s="5"/>
      <c r="J86" s="2"/>
      <c r="K86" s="2"/>
      <c r="L86" s="2"/>
      <c r="M86" s="2"/>
      <c r="N86" s="2"/>
    </row>
    <row r="87" spans="2:14" x14ac:dyDescent="0.25">
      <c r="B87" s="2"/>
      <c r="C87" s="2"/>
      <c r="D87" s="3"/>
      <c r="E87" s="2"/>
      <c r="F87" s="2"/>
      <c r="G87" s="2"/>
      <c r="I87" s="5"/>
      <c r="J87" s="2"/>
      <c r="K87" s="2"/>
      <c r="L87" s="2"/>
      <c r="M87" s="2"/>
      <c r="N87" s="2"/>
    </row>
    <row r="88" spans="2:14" x14ac:dyDescent="0.25">
      <c r="B88" s="2"/>
      <c r="C88" s="2"/>
      <c r="D88" s="3"/>
      <c r="E88" s="2"/>
      <c r="F88" s="2"/>
      <c r="G88" s="2"/>
      <c r="I88" s="5"/>
      <c r="J88" s="2"/>
      <c r="K88" s="2"/>
      <c r="L88" s="2"/>
      <c r="M88" s="2"/>
      <c r="N88" s="2"/>
    </row>
    <row r="89" spans="2:14" x14ac:dyDescent="0.25">
      <c r="B89" s="2"/>
      <c r="C89" s="2"/>
      <c r="D89" s="3"/>
      <c r="E89" s="2"/>
      <c r="F89" s="2"/>
      <c r="G89" s="2"/>
      <c r="I89" s="5"/>
      <c r="J89" s="2"/>
      <c r="K89" s="2"/>
      <c r="L89" s="2"/>
      <c r="M89" s="2"/>
      <c r="N89" s="2"/>
    </row>
    <row r="90" spans="2:14" x14ac:dyDescent="0.25">
      <c r="B90" s="2"/>
      <c r="C90" s="2"/>
      <c r="D90" s="3"/>
      <c r="E90" s="2"/>
      <c r="F90" s="2"/>
      <c r="G90" s="2"/>
      <c r="I90" s="5"/>
      <c r="J90" s="2"/>
      <c r="K90" s="2"/>
      <c r="L90" s="2"/>
      <c r="M90" s="2"/>
      <c r="N90" s="2"/>
    </row>
    <row r="91" spans="2:14" x14ac:dyDescent="0.25">
      <c r="B91" s="2"/>
      <c r="C91" s="2"/>
      <c r="D91" s="3"/>
      <c r="E91" s="2"/>
      <c r="F91" s="2"/>
      <c r="G91" s="2"/>
      <c r="I91" s="5"/>
      <c r="J91" s="2"/>
      <c r="K91" s="2"/>
      <c r="L91" s="2"/>
      <c r="M91" s="2"/>
      <c r="N91" s="2"/>
    </row>
    <row r="92" spans="2:14" x14ac:dyDescent="0.25">
      <c r="B92" s="2"/>
      <c r="C92" s="2"/>
      <c r="D92" s="3"/>
      <c r="E92" s="2"/>
      <c r="F92" s="2"/>
      <c r="G92" s="2"/>
      <c r="I92" s="5"/>
      <c r="J92" s="2"/>
      <c r="K92" s="2"/>
      <c r="L92" s="2"/>
      <c r="M92" s="2"/>
      <c r="N92" s="2"/>
    </row>
    <row r="93" spans="2:14" x14ac:dyDescent="0.25">
      <c r="B93" s="2"/>
      <c r="C93" s="2"/>
      <c r="D93" s="3"/>
      <c r="E93" s="2"/>
      <c r="F93" s="2"/>
      <c r="G93" s="2"/>
      <c r="I93" s="5"/>
      <c r="J93" s="2"/>
      <c r="K93" s="2"/>
      <c r="L93" s="2"/>
      <c r="M93" s="2"/>
      <c r="N93" s="2"/>
    </row>
    <row r="94" spans="2:14" x14ac:dyDescent="0.25">
      <c r="B94" s="2"/>
      <c r="C94" s="2"/>
      <c r="D94" s="3"/>
      <c r="E94" s="2"/>
      <c r="F94" s="2"/>
      <c r="G94" s="2"/>
      <c r="I94" s="5"/>
      <c r="J94" s="2"/>
      <c r="K94" s="2"/>
      <c r="L94" s="2"/>
      <c r="M94" s="2"/>
      <c r="N94" s="2"/>
    </row>
  </sheetData>
  <autoFilter ref="A4:O54"/>
  <mergeCells count="11">
    <mergeCell ref="A1:O1"/>
    <mergeCell ref="A2:O2"/>
    <mergeCell ref="A3:O3"/>
    <mergeCell ref="A5:A18"/>
    <mergeCell ref="B5:B18"/>
    <mergeCell ref="A44:A54"/>
    <mergeCell ref="B33:B42"/>
    <mergeCell ref="B44:B54"/>
    <mergeCell ref="A20:A31"/>
    <mergeCell ref="A33:A42"/>
    <mergeCell ref="B20:B31"/>
  </mergeCells>
  <printOptions horizontalCentered="1" verticalCentered="1"/>
  <pageMargins left="0.25" right="0.25" top="0.75" bottom="0.75" header="0.3" footer="0.3"/>
  <pageSetup scale="37" fitToHeight="2" orientation="landscape" r:id="rId1"/>
  <headerFooter>
    <oddHeader xml:space="preserve">&amp;C&amp;"Castellar,Bold"&amp;24Department of Mechanical Engineering              BS Mechanical Engineering               TIME TABLE - Fall 2023        &amp;"Castellar,Regular"      </oddHeader>
  </headerFooter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8"/>
  <sheetViews>
    <sheetView workbookViewId="0">
      <selection activeCell="M16" sqref="M16"/>
    </sheetView>
  </sheetViews>
  <sheetFormatPr defaultRowHeight="15" x14ac:dyDescent="0.25"/>
  <cols>
    <col min="3" max="3" width="17.5703125" bestFit="1" customWidth="1"/>
    <col min="4" max="4" width="12.42578125" customWidth="1"/>
    <col min="7" max="7" width="19.140625" customWidth="1"/>
    <col min="8" max="8" width="15" style="61" customWidth="1"/>
    <col min="9" max="9" width="15.140625" bestFit="1" customWidth="1"/>
  </cols>
  <sheetData>
    <row r="5" spans="2:9" ht="20.25" x14ac:dyDescent="0.3">
      <c r="C5" s="112" t="s">
        <v>125</v>
      </c>
      <c r="D5" s="112"/>
      <c r="G5" s="113" t="s">
        <v>126</v>
      </c>
      <c r="H5" s="114"/>
      <c r="I5" s="115"/>
    </row>
    <row r="6" spans="2:9" ht="18.75" x14ac:dyDescent="0.3">
      <c r="B6" s="57" t="s">
        <v>127</v>
      </c>
      <c r="C6" s="57" t="s">
        <v>128</v>
      </c>
      <c r="D6" s="57" t="s">
        <v>129</v>
      </c>
      <c r="G6" s="62" t="s">
        <v>128</v>
      </c>
      <c r="H6" s="59" t="s">
        <v>137</v>
      </c>
      <c r="I6" s="57" t="s">
        <v>138</v>
      </c>
    </row>
    <row r="7" spans="2:9" ht="15.75" x14ac:dyDescent="0.25">
      <c r="B7" s="58"/>
      <c r="C7" s="58" t="s">
        <v>131</v>
      </c>
      <c r="D7" s="60">
        <f>COUNTIF('Time table'!H5:H54,"Waqar Anjum")</f>
        <v>5</v>
      </c>
      <c r="G7" s="58" t="s">
        <v>39</v>
      </c>
      <c r="H7" s="60">
        <f>COUNTIF('Time table'!H5:H54,"Dr. Zeshan Ahmad")</f>
        <v>1</v>
      </c>
      <c r="I7" s="58"/>
    </row>
    <row r="8" spans="2:9" ht="15.75" x14ac:dyDescent="0.25">
      <c r="B8" s="58"/>
      <c r="C8" s="58" t="s">
        <v>132</v>
      </c>
      <c r="D8" s="60">
        <f>COUNTIF('Time table'!H6:H55,"Abdullah Sheikh")</f>
        <v>5</v>
      </c>
      <c r="G8" s="58" t="s">
        <v>130</v>
      </c>
      <c r="H8" s="60">
        <f>COUNTIF('Time table'!H5:H56,"Dr. Tariq Mahmood")</f>
        <v>2</v>
      </c>
      <c r="I8" s="58"/>
    </row>
    <row r="9" spans="2:9" ht="15.75" x14ac:dyDescent="0.25">
      <c r="B9" s="58"/>
      <c r="C9" s="58"/>
      <c r="D9" s="58"/>
      <c r="G9" s="58" t="s">
        <v>123</v>
      </c>
      <c r="H9" s="60">
        <f>COUNTIF('Time table'!H5:H57,"Dr. Irsa Talib")</f>
        <v>3</v>
      </c>
      <c r="I9" s="58"/>
    </row>
    <row r="10" spans="2:9" ht="15.75" x14ac:dyDescent="0.25">
      <c r="B10" s="58"/>
      <c r="C10" s="58"/>
      <c r="D10" s="58"/>
      <c r="G10" s="58" t="s">
        <v>133</v>
      </c>
      <c r="H10" s="60">
        <f>COUNTIF('Time table'!H9:H58,"Khalil Anwar")</f>
        <v>3</v>
      </c>
      <c r="I10" s="58"/>
    </row>
    <row r="11" spans="2:9" ht="15.75" x14ac:dyDescent="0.25">
      <c r="B11" s="58"/>
      <c r="C11" s="58"/>
      <c r="D11" s="58"/>
      <c r="G11" s="58" t="s">
        <v>122</v>
      </c>
      <c r="H11" s="60">
        <f>COUNTIF('Time table'!H5:H59,"Ahad Hanif")</f>
        <v>3</v>
      </c>
      <c r="I11" s="58"/>
    </row>
    <row r="12" spans="2:9" ht="15.75" x14ac:dyDescent="0.25">
      <c r="B12" s="58"/>
      <c r="C12" s="58"/>
      <c r="D12" s="58"/>
      <c r="G12" s="58" t="s">
        <v>27</v>
      </c>
      <c r="H12" s="60">
        <f>COUNTIF('Time table'!H5:H60,"Iqra Ramzan")</f>
        <v>0</v>
      </c>
      <c r="I12" s="58"/>
    </row>
    <row r="13" spans="2:9" ht="15.75" x14ac:dyDescent="0.25">
      <c r="B13" s="58"/>
      <c r="C13" s="58"/>
      <c r="D13" s="58"/>
      <c r="G13" s="58" t="s">
        <v>134</v>
      </c>
      <c r="H13" s="60">
        <f>COUNTIF('Time table'!H5:H61,"Muhammad Yasir")</f>
        <v>4</v>
      </c>
      <c r="I13" s="58"/>
    </row>
    <row r="14" spans="2:9" ht="15.75" x14ac:dyDescent="0.25">
      <c r="B14" s="58"/>
      <c r="C14" s="58"/>
      <c r="D14" s="58"/>
      <c r="G14" s="58"/>
      <c r="H14" s="60">
        <f>COUNTIF('Time table'!H13:H62,"Dr. Zeshan Ahmad")</f>
        <v>0</v>
      </c>
      <c r="I14" s="58"/>
    </row>
    <row r="15" spans="2:9" ht="15.75" x14ac:dyDescent="0.25">
      <c r="B15" s="58"/>
      <c r="C15" s="58"/>
      <c r="D15" s="58"/>
      <c r="G15" s="58"/>
      <c r="H15" s="60">
        <f>COUNTIF('Time table'!H14:H63,"Dr. Zeshan Ahmad")</f>
        <v>0</v>
      </c>
      <c r="I15" s="58"/>
    </row>
    <row r="16" spans="2:9" ht="15.75" x14ac:dyDescent="0.25">
      <c r="G16" s="58"/>
      <c r="H16" s="60"/>
      <c r="I16" s="58"/>
    </row>
    <row r="17" spans="7:9" ht="15.75" x14ac:dyDescent="0.25">
      <c r="G17" s="58"/>
      <c r="H17" s="60"/>
      <c r="I17" s="58"/>
    </row>
    <row r="18" spans="7:9" ht="15.75" x14ac:dyDescent="0.25">
      <c r="G18" s="58"/>
      <c r="H18" s="60"/>
      <c r="I18" s="58"/>
    </row>
  </sheetData>
  <mergeCells count="2">
    <mergeCell ref="C5:D5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 table</vt:lpstr>
      <vt:lpstr>work load</vt:lpstr>
      <vt:lpstr>'Time table'!Print_Area</vt:lpstr>
      <vt:lpstr>'Time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Tipu</dc:creator>
  <cp:lastModifiedBy>Zeshan Ahmad</cp:lastModifiedBy>
  <cp:lastPrinted>2023-09-25T08:39:28Z</cp:lastPrinted>
  <dcterms:created xsi:type="dcterms:W3CDTF">2016-11-14T08:40:17Z</dcterms:created>
  <dcterms:modified xsi:type="dcterms:W3CDTF">2023-10-31T07:51:44Z</dcterms:modified>
</cp:coreProperties>
</file>