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086\Desktop\"/>
    </mc:Choice>
  </mc:AlternateContent>
  <xr:revisionPtr revIDLastSave="0" documentId="13_ncr:1_{ECFCBB22-CBC6-4C7C-9E42-3DFDE9578FC9}" xr6:coauthVersionLast="47" xr6:coauthVersionMax="47" xr10:uidLastSave="{00000000-0000-0000-0000-000000000000}"/>
  <bookViews>
    <workbookView xWindow="-120" yWindow="-120" windowWidth="20730" windowHeight="11160" xr2:uid="{4C5729A1-FD0B-489E-A549-B302FC1713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8" i="1" l="1"/>
  <c r="M68" i="1"/>
  <c r="L68" i="1"/>
  <c r="K68" i="1"/>
  <c r="F66" i="1"/>
  <c r="E66" i="1"/>
  <c r="D66" i="1"/>
  <c r="C66" i="1"/>
  <c r="N55" i="1"/>
  <c r="M55" i="1"/>
  <c r="L55" i="1"/>
  <c r="K55" i="1"/>
  <c r="F55" i="1"/>
  <c r="E55" i="1"/>
  <c r="D55" i="1"/>
  <c r="C55" i="1"/>
  <c r="N37" i="1"/>
  <c r="M37" i="1"/>
  <c r="L37" i="1"/>
  <c r="K37" i="1"/>
  <c r="F37" i="1"/>
  <c r="E37" i="1"/>
  <c r="D37" i="1"/>
  <c r="C37" i="1"/>
  <c r="N18" i="1"/>
  <c r="M18" i="1"/>
  <c r="L18" i="1"/>
  <c r="K18" i="1"/>
  <c r="F17" i="1"/>
  <c r="E17" i="1"/>
  <c r="K72" i="1" s="1"/>
  <c r="D17" i="1"/>
  <c r="C17" i="1"/>
  <c r="S15" i="1"/>
  <c r="S14" i="1"/>
  <c r="S13" i="1"/>
  <c r="S12" i="1"/>
  <c r="S11" i="1"/>
  <c r="T10" i="1" s="1"/>
  <c r="S10" i="1"/>
  <c r="S8" i="1"/>
  <c r="S7" i="1"/>
  <c r="S6" i="1"/>
  <c r="T6" i="1" s="1"/>
</calcChain>
</file>

<file path=xl/sharedStrings.xml><?xml version="1.0" encoding="utf-8"?>
<sst xmlns="http://schemas.openxmlformats.org/spreadsheetml/2006/main" count="284" uniqueCount="177">
  <si>
    <t>School of Engineering</t>
  </si>
  <si>
    <t>Department of Civil Engineering</t>
  </si>
  <si>
    <t xml:space="preserve"> Roadmap for the F2025132 Batch and Subsequent Batches</t>
  </si>
  <si>
    <t>First Semester</t>
  </si>
  <si>
    <t>Second Semester</t>
  </si>
  <si>
    <t>Non-Engg</t>
  </si>
  <si>
    <t>NS</t>
  </si>
  <si>
    <t>Code</t>
  </si>
  <si>
    <t>Course Title</t>
  </si>
  <si>
    <t>Lec</t>
  </si>
  <si>
    <t>Lab</t>
  </si>
  <si>
    <t>Cr. Hr.</t>
  </si>
  <si>
    <t>Cnt. Hr.</t>
  </si>
  <si>
    <t>Pre Req</t>
  </si>
  <si>
    <t>HM</t>
  </si>
  <si>
    <t>HM 113</t>
  </si>
  <si>
    <t>Ideology and Constitution of Pakistan</t>
  </si>
  <si>
    <t>CE 102</t>
  </si>
  <si>
    <t>Engineering Mechanics</t>
  </si>
  <si>
    <t>Mgmt</t>
  </si>
  <si>
    <t>EN 104</t>
  </si>
  <si>
    <t>Functional English</t>
  </si>
  <si>
    <t>CE 102L</t>
  </si>
  <si>
    <t>Engineering Mechanics (Lab)</t>
  </si>
  <si>
    <t>CS</t>
  </si>
  <si>
    <t>HM 150</t>
  </si>
  <si>
    <t>Islamic Studies/Ethics</t>
  </si>
  <si>
    <t>CE 122</t>
  </si>
  <si>
    <t xml:space="preserve">Engineering Surveying </t>
  </si>
  <si>
    <t>Engineering</t>
  </si>
  <si>
    <t>CEFound</t>
  </si>
  <si>
    <t>MA 107</t>
  </si>
  <si>
    <t>Calculus and Analytical Geometry</t>
  </si>
  <si>
    <t>CE 122L</t>
  </si>
  <si>
    <t>Engineering Surveying (Lab)</t>
  </si>
  <si>
    <t>CEBreadth</t>
  </si>
  <si>
    <t>CE 111</t>
  </si>
  <si>
    <t>Civil Engineering Drawing</t>
  </si>
  <si>
    <t>EF 132</t>
  </si>
  <si>
    <t>Basic Electrical Engineering</t>
  </si>
  <si>
    <t>CEDepth</t>
  </si>
  <si>
    <t>CE 111L</t>
  </si>
  <si>
    <t>Civil Engineering Drawing (Lab)</t>
  </si>
  <si>
    <t>EF 132L</t>
  </si>
  <si>
    <t>Basic Electrical Engineering (Lab)</t>
  </si>
  <si>
    <t>MultiDE</t>
  </si>
  <si>
    <t>CS 143</t>
  </si>
  <si>
    <t>Programming Fundamentals</t>
  </si>
  <si>
    <t>MA 130</t>
  </si>
  <si>
    <t>Differential Equations</t>
  </si>
  <si>
    <t>AdvC&amp;IS</t>
  </si>
  <si>
    <t>CS 143L</t>
  </si>
  <si>
    <t>Programming Fundamentals (Lab)</t>
  </si>
  <si>
    <t>CE 113</t>
  </si>
  <si>
    <t>Construction Materials</t>
  </si>
  <si>
    <t>Project</t>
  </si>
  <si>
    <t>HM112</t>
  </si>
  <si>
    <t>Pakistan Studies</t>
  </si>
  <si>
    <t>CE 113L</t>
  </si>
  <si>
    <t>Construction Materials (Lab)</t>
  </si>
  <si>
    <t>Total</t>
  </si>
  <si>
    <t>NS 141</t>
  </si>
  <si>
    <t>Engineering Geology</t>
  </si>
  <si>
    <t>First Summer Semester</t>
  </si>
  <si>
    <t>SD 106</t>
  </si>
  <si>
    <t>Community Service</t>
  </si>
  <si>
    <t>Third Semester</t>
  </si>
  <si>
    <t>Fourth Semester</t>
  </si>
  <si>
    <t>CE 211</t>
  </si>
  <si>
    <t>Construction Practices</t>
  </si>
  <si>
    <t>MA 231</t>
  </si>
  <si>
    <t>Probability and Statistics for Engineers</t>
  </si>
  <si>
    <t>CE 211L</t>
  </si>
  <si>
    <t>Construction Practices (Lab)</t>
  </si>
  <si>
    <t>CE 242</t>
  </si>
  <si>
    <t>Geotechnical Engineering-I</t>
  </si>
  <si>
    <t>CE 251</t>
  </si>
  <si>
    <t xml:space="preserve">Fluid Mechanics </t>
  </si>
  <si>
    <t>CE 242L</t>
  </si>
  <si>
    <t>Geotechnical Engineering-I (Lab)</t>
  </si>
  <si>
    <t>CE 251L</t>
  </si>
  <si>
    <t>Fluid  Mechanics  (Lab)</t>
  </si>
  <si>
    <t>CE 215</t>
  </si>
  <si>
    <t xml:space="preserve">Geomatics </t>
  </si>
  <si>
    <t>CE 203</t>
  </si>
  <si>
    <t xml:space="preserve">Mechanics of Solids </t>
  </si>
  <si>
    <t>CE 215L</t>
  </si>
  <si>
    <t>Geomatics (Lab)</t>
  </si>
  <si>
    <t>CE 203L</t>
  </si>
  <si>
    <t xml:space="preserve">Mechanics of Solids (Lab) </t>
  </si>
  <si>
    <t>CE 204</t>
  </si>
  <si>
    <t>Structural Analysis-I</t>
  </si>
  <si>
    <t>MA 210</t>
  </si>
  <si>
    <t>Linear Algebra</t>
  </si>
  <si>
    <t>CE 216</t>
  </si>
  <si>
    <t>Computer Graphics and Building Information Modeling</t>
  </si>
  <si>
    <t>MS 221</t>
  </si>
  <si>
    <t>Engineering Economics</t>
  </si>
  <si>
    <t>CE 216L</t>
  </si>
  <si>
    <t>Computer Graphics and Building Information Modeling (Lab)</t>
  </si>
  <si>
    <t>SD 210</t>
  </si>
  <si>
    <t>Civics and Community Engagement</t>
  </si>
  <si>
    <t>ITC 111</t>
  </si>
  <si>
    <t>Understanding of Holy Quran - I</t>
  </si>
  <si>
    <t>Second Summer Semester</t>
  </si>
  <si>
    <t>Survey Camp</t>
  </si>
  <si>
    <t>Fifth Semester</t>
  </si>
  <si>
    <t>Sixth Semester</t>
  </si>
  <si>
    <t>CE 310</t>
  </si>
  <si>
    <t xml:space="preserve">Computational Methods in Engineering </t>
  </si>
  <si>
    <t>MA 130, MA 210</t>
  </si>
  <si>
    <t>CE 362</t>
  </si>
  <si>
    <t>Plain and Reinforced Concrete</t>
  </si>
  <si>
    <t>CE 310L</t>
  </si>
  <si>
    <t>Computational Methods in Engineering (Lab)</t>
  </si>
  <si>
    <t>CE 362L</t>
  </si>
  <si>
    <t>Plain and Reinforced Concrete (Lab)</t>
  </si>
  <si>
    <t>CE 306</t>
  </si>
  <si>
    <t>Structural Analysis-II</t>
  </si>
  <si>
    <t>CE 354</t>
  </si>
  <si>
    <t>Engineering Hydrology</t>
  </si>
  <si>
    <t>CE 353</t>
  </si>
  <si>
    <t>Environmental Engineering</t>
  </si>
  <si>
    <t>CE 354L</t>
  </si>
  <si>
    <t>Engineering Hydrology (Lab)</t>
  </si>
  <si>
    <t>CE 353L</t>
  </si>
  <si>
    <t>Environmental Engineering (Lab)</t>
  </si>
  <si>
    <t>CE 305</t>
  </si>
  <si>
    <t>Advanced Mechanics of Solids</t>
  </si>
  <si>
    <t>CE 352</t>
  </si>
  <si>
    <t>Advanced Fluid Mechanics</t>
  </si>
  <si>
    <t>CE 305L</t>
  </si>
  <si>
    <t>Advanced Mechanics of Solids (Lab)</t>
  </si>
  <si>
    <t>CE 352L</t>
  </si>
  <si>
    <t>Advanced Fluid Mechanics (Lab)</t>
  </si>
  <si>
    <t>CE 374</t>
  </si>
  <si>
    <t>Highway and Traffic Engineering</t>
  </si>
  <si>
    <t>CE 343</t>
  </si>
  <si>
    <t>Geotechnical Engineering-II</t>
  </si>
  <si>
    <t>EN 325</t>
  </si>
  <si>
    <t>Technical Report Writing</t>
  </si>
  <si>
    <t>CE 343L</t>
  </si>
  <si>
    <t>Geotechnical Engineering-II (Lab)</t>
  </si>
  <si>
    <t>ITC 122</t>
  </si>
  <si>
    <t>Understanding of Holy Quran - II</t>
  </si>
  <si>
    <t>Seventh Semester</t>
  </si>
  <si>
    <t>Eighth Semester</t>
  </si>
  <si>
    <t>CE 466</t>
  </si>
  <si>
    <t>Structural Steel Design</t>
  </si>
  <si>
    <t>CE 474</t>
  </si>
  <si>
    <t>Pavement Engineering</t>
  </si>
  <si>
    <t>CE 445</t>
  </si>
  <si>
    <t>Foundation Engineering</t>
  </si>
  <si>
    <t>CE 474L</t>
  </si>
  <si>
    <t>Pavement Engineering (Lab)</t>
  </si>
  <si>
    <t>CE 455</t>
  </si>
  <si>
    <t>Irrigation and Hydraulic Engineering</t>
  </si>
  <si>
    <t>CE 410</t>
  </si>
  <si>
    <t>Occupational Health and Safety</t>
  </si>
  <si>
    <t>CE 455L</t>
  </si>
  <si>
    <t>Irrigation and Hydraulic Engineering (Lab)</t>
  </si>
  <si>
    <t>MS 405</t>
  </si>
  <si>
    <t>Entrepreneurship for Engineers</t>
  </si>
  <si>
    <t>CE 463</t>
  </si>
  <si>
    <t>Reinforced Concrete Design</t>
  </si>
  <si>
    <t>MS 414</t>
  </si>
  <si>
    <t>Construction Engineering Management</t>
  </si>
  <si>
    <t>CE 498</t>
  </si>
  <si>
    <t>Project (Phase-I)</t>
  </si>
  <si>
    <t>CE 251, CE 204. CE 242</t>
  </si>
  <si>
    <t>MS 414L</t>
  </si>
  <si>
    <t>Construction Engineering Management (Lab)</t>
  </si>
  <si>
    <t>MS 415</t>
  </si>
  <si>
    <t>Engineering Ethics</t>
  </si>
  <si>
    <t>CE 499</t>
  </si>
  <si>
    <t>Project (Phase-II)</t>
  </si>
  <si>
    <t xml:space="preserve">Total Credit Hours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</si>
</sst>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textRotation="90"/>
    </xf>
    <xf numFmtId="0" fontId="3" fillId="2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textRotation="90"/>
    </xf>
    <xf numFmtId="0" fontId="3" fillId="3" borderId="1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9" fillId="3" borderId="10" xfId="0" applyFont="1" applyFill="1" applyBorder="1" applyAlignment="1">
      <alignment vertical="top"/>
    </xf>
    <xf numFmtId="0" fontId="9" fillId="3" borderId="4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9" fillId="4" borderId="11" xfId="0" applyFont="1" applyFill="1" applyBorder="1" applyAlignment="1">
      <alignment vertical="top"/>
    </xf>
    <xf numFmtId="0" fontId="9" fillId="4" borderId="12" xfId="0" applyFont="1" applyFill="1" applyBorder="1" applyAlignment="1">
      <alignment vertical="top"/>
    </xf>
    <xf numFmtId="0" fontId="9" fillId="4" borderId="12" xfId="0" applyFont="1" applyFill="1" applyBorder="1" applyAlignment="1">
      <alignment horizontal="center" vertical="top"/>
    </xf>
    <xf numFmtId="0" fontId="9" fillId="4" borderId="11" xfId="0" applyFont="1" applyFill="1" applyBorder="1" applyAlignment="1">
      <alignment horizontal="center" vertical="top"/>
    </xf>
    <xf numFmtId="0" fontId="3" fillId="5" borderId="14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9" fillId="3" borderId="11" xfId="0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textRotation="90"/>
    </xf>
    <xf numFmtId="0" fontId="3" fillId="6" borderId="18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textRotation="90"/>
    </xf>
    <xf numFmtId="0" fontId="3" fillId="4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vertical="top"/>
    </xf>
    <xf numFmtId="0" fontId="9" fillId="2" borderId="11" xfId="0" applyFont="1" applyFill="1" applyBorder="1" applyAlignment="1">
      <alignment vertical="top"/>
    </xf>
    <xf numFmtId="0" fontId="9" fillId="2" borderId="1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center" textRotation="90"/>
    </xf>
    <xf numFmtId="0" fontId="3" fillId="7" borderId="14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vertical="top" wrapText="1"/>
    </xf>
    <xf numFmtId="0" fontId="9" fillId="8" borderId="11" xfId="0" applyFont="1" applyFill="1" applyBorder="1" applyAlignment="1">
      <alignment vertical="top"/>
    </xf>
    <xf numFmtId="0" fontId="9" fillId="8" borderId="12" xfId="0" applyFont="1" applyFill="1" applyBorder="1" applyAlignment="1">
      <alignment vertical="top"/>
    </xf>
    <xf numFmtId="0" fontId="9" fillId="8" borderId="12" xfId="0" applyFont="1" applyFill="1" applyBorder="1" applyAlignment="1">
      <alignment horizontal="center" vertical="top"/>
    </xf>
    <xf numFmtId="0" fontId="9" fillId="8" borderId="11" xfId="0" applyFont="1" applyFill="1" applyBorder="1" applyAlignment="1">
      <alignment horizontal="center" vertical="top"/>
    </xf>
    <xf numFmtId="0" fontId="3" fillId="9" borderId="14" xfId="0" applyFont="1" applyFill="1" applyBorder="1" applyAlignment="1">
      <alignment horizontal="center"/>
    </xf>
    <xf numFmtId="0" fontId="9" fillId="10" borderId="11" xfId="0" applyFont="1" applyFill="1" applyBorder="1" applyAlignment="1">
      <alignment vertical="top"/>
    </xf>
    <xf numFmtId="0" fontId="9" fillId="10" borderId="12" xfId="0" applyFont="1" applyFill="1" applyBorder="1" applyAlignment="1">
      <alignment horizontal="center" vertical="top"/>
    </xf>
    <xf numFmtId="0" fontId="9" fillId="10" borderId="11" xfId="0" applyFont="1" applyFill="1" applyBorder="1" applyAlignment="1">
      <alignment horizontal="center" vertical="top" wrapText="1"/>
    </xf>
    <xf numFmtId="0" fontId="3" fillId="8" borderId="14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vertical="top"/>
    </xf>
    <xf numFmtId="0" fontId="9" fillId="6" borderId="12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9" fillId="2" borderId="15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9" fillId="2" borderId="11" xfId="0" applyFont="1" applyFill="1" applyBorder="1" applyAlignment="1">
      <alignment horizontal="center" vertical="top"/>
    </xf>
    <xf numFmtId="0" fontId="3" fillId="10" borderId="14" xfId="0" applyFont="1" applyFill="1" applyBorder="1" applyAlignment="1">
      <alignment horizontal="center"/>
    </xf>
    <xf numFmtId="0" fontId="9" fillId="4" borderId="10" xfId="0" applyFont="1" applyFill="1" applyBorder="1" applyAlignment="1">
      <alignment vertical="top"/>
    </xf>
    <xf numFmtId="0" fontId="9" fillId="4" borderId="12" xfId="0" applyFont="1" applyFill="1" applyBorder="1" applyAlignment="1">
      <alignment vertical="top" wrapText="1"/>
    </xf>
    <xf numFmtId="0" fontId="7" fillId="0" borderId="21" xfId="0" applyFont="1" applyBorder="1" applyAlignment="1">
      <alignment horizontal="center" textRotation="90"/>
    </xf>
    <xf numFmtId="0" fontId="3" fillId="11" borderId="2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10" xfId="0" applyFont="1" applyBorder="1" applyAlignment="1">
      <alignment vertical="top"/>
    </xf>
    <xf numFmtId="0" fontId="9" fillId="0" borderId="23" xfId="0" applyFont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 wrapText="1"/>
    </xf>
    <xf numFmtId="9" fontId="3" fillId="0" borderId="0" xfId="1" applyFont="1" applyFill="1"/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2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12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8" borderId="10" xfId="0" applyFont="1" applyFill="1" applyBorder="1" applyAlignment="1">
      <alignment vertical="top"/>
    </xf>
    <xf numFmtId="0" fontId="9" fillId="8" borderId="4" xfId="0" applyFont="1" applyFill="1" applyBorder="1" applyAlignment="1">
      <alignment horizontal="center" vertical="top"/>
    </xf>
    <xf numFmtId="0" fontId="9" fillId="8" borderId="10" xfId="0" applyFont="1" applyFill="1" applyBorder="1" applyAlignment="1">
      <alignment horizontal="center" vertical="top"/>
    </xf>
    <xf numFmtId="0" fontId="3" fillId="0" borderId="15" xfId="0" applyFont="1" applyBorder="1"/>
    <xf numFmtId="0" fontId="9" fillId="7" borderId="10" xfId="0" applyFont="1" applyFill="1" applyBorder="1" applyAlignment="1">
      <alignment vertical="top"/>
    </xf>
    <xf numFmtId="0" fontId="9" fillId="7" borderId="12" xfId="0" applyFont="1" applyFill="1" applyBorder="1" applyAlignment="1">
      <alignment vertical="top"/>
    </xf>
    <xf numFmtId="0" fontId="9" fillId="7" borderId="12" xfId="0" applyFont="1" applyFill="1" applyBorder="1" applyAlignment="1">
      <alignment horizontal="center" vertical="top"/>
    </xf>
    <xf numFmtId="0" fontId="9" fillId="7" borderId="11" xfId="0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7" borderId="9" xfId="0" applyFont="1" applyFill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7" borderId="11" xfId="0" applyFont="1" applyFill="1" applyBorder="1" applyAlignment="1">
      <alignment vertical="top"/>
    </xf>
    <xf numFmtId="0" fontId="9" fillId="7" borderId="12" xfId="0" applyFont="1" applyFill="1" applyBorder="1" applyAlignment="1">
      <alignment vertical="top" wrapText="1"/>
    </xf>
    <xf numFmtId="0" fontId="9" fillId="7" borderId="12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/>
    </xf>
    <xf numFmtId="0" fontId="9" fillId="5" borderId="11" xfId="0" applyFont="1" applyFill="1" applyBorder="1" applyAlignment="1">
      <alignment vertical="top"/>
    </xf>
    <xf numFmtId="0" fontId="9" fillId="5" borderId="12" xfId="0" applyFont="1" applyFill="1" applyBorder="1" applyAlignment="1">
      <alignment vertical="top"/>
    </xf>
    <xf numFmtId="0" fontId="9" fillId="5" borderId="12" xfId="0" applyFont="1" applyFill="1" applyBorder="1" applyAlignment="1">
      <alignment horizontal="center" vertical="top"/>
    </xf>
    <xf numFmtId="0" fontId="9" fillId="5" borderId="12" xfId="0" applyFont="1" applyFill="1" applyBorder="1" applyAlignment="1">
      <alignment horizontal="center" vertical="top" wrapText="1"/>
    </xf>
    <xf numFmtId="0" fontId="9" fillId="10" borderId="10" xfId="0" applyFont="1" applyFill="1" applyBorder="1" applyAlignment="1">
      <alignment vertical="top"/>
    </xf>
    <xf numFmtId="0" fontId="9" fillId="10" borderId="4" xfId="0" applyFont="1" applyFill="1" applyBorder="1" applyAlignment="1">
      <alignment horizontal="center" vertical="top"/>
    </xf>
    <xf numFmtId="0" fontId="9" fillId="10" borderId="10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/>
    </xf>
    <xf numFmtId="0" fontId="9" fillId="0" borderId="26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9" fillId="0" borderId="10" xfId="0" applyFont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8" fillId="0" borderId="10" xfId="0" applyFont="1" applyBorder="1" applyAlignment="1">
      <alignment horizontal="center" wrapText="1"/>
    </xf>
    <xf numFmtId="0" fontId="9" fillId="10" borderId="4" xfId="0" applyFont="1" applyFill="1" applyBorder="1" applyAlignment="1">
      <alignment vertical="top" wrapText="1"/>
    </xf>
    <xf numFmtId="0" fontId="9" fillId="7" borderId="28" xfId="0" applyFont="1" applyFill="1" applyBorder="1" applyAlignment="1">
      <alignment vertical="top"/>
    </xf>
    <xf numFmtId="0" fontId="9" fillId="7" borderId="11" xfId="0" applyFont="1" applyFill="1" applyBorder="1" applyAlignment="1">
      <alignment horizontal="center" vertical="top" wrapText="1"/>
    </xf>
    <xf numFmtId="0" fontId="9" fillId="7" borderId="29" xfId="0" applyFont="1" applyFill="1" applyBorder="1" applyAlignment="1">
      <alignment vertical="top"/>
    </xf>
    <xf numFmtId="0" fontId="9" fillId="9" borderId="11" xfId="0" applyFont="1" applyFill="1" applyBorder="1" applyAlignment="1">
      <alignment vertical="top"/>
    </xf>
    <xf numFmtId="0" fontId="9" fillId="9" borderId="12" xfId="0" applyFont="1" applyFill="1" applyBorder="1" applyAlignment="1">
      <alignment vertical="top"/>
    </xf>
    <xf numFmtId="0" fontId="9" fillId="9" borderId="12" xfId="0" applyFont="1" applyFill="1" applyBorder="1" applyAlignment="1">
      <alignment horizontal="center" vertical="top"/>
    </xf>
    <xf numFmtId="0" fontId="9" fillId="9" borderId="11" xfId="0" applyFont="1" applyFill="1" applyBorder="1" applyAlignment="1">
      <alignment horizontal="center" vertical="top" wrapText="1"/>
    </xf>
    <xf numFmtId="0" fontId="9" fillId="9" borderId="12" xfId="0" applyFont="1" applyFill="1" applyBorder="1" applyAlignment="1">
      <alignment horizontal="center" vertical="top" wrapText="1"/>
    </xf>
    <xf numFmtId="0" fontId="9" fillId="9" borderId="10" xfId="0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0" fontId="9" fillId="3" borderId="11" xfId="0" applyFont="1" applyFill="1" applyBorder="1" applyAlignment="1">
      <alignment horizontal="center" vertical="top"/>
    </xf>
    <xf numFmtId="0" fontId="9" fillId="8" borderId="12" xfId="0" applyFont="1" applyFill="1" applyBorder="1" applyAlignment="1">
      <alignment horizontal="center" vertical="top" wrapText="1"/>
    </xf>
    <xf numFmtId="0" fontId="9" fillId="11" borderId="11" xfId="0" applyFont="1" applyFill="1" applyBorder="1" applyAlignment="1">
      <alignment vertical="top"/>
    </xf>
    <xf numFmtId="0" fontId="9" fillId="11" borderId="12" xfId="0" applyFont="1" applyFill="1" applyBorder="1" applyAlignment="1">
      <alignment vertical="top"/>
    </xf>
    <xf numFmtId="0" fontId="9" fillId="11" borderId="12" xfId="0" applyFont="1" applyFill="1" applyBorder="1" applyAlignment="1">
      <alignment horizontal="center" vertical="top"/>
    </xf>
    <xf numFmtId="0" fontId="9" fillId="11" borderId="12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vertical="top" wrapText="1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319C-52EE-4869-8B07-678E6228CBB4}">
  <dimension ref="A1:T72"/>
  <sheetViews>
    <sheetView tabSelected="1" workbookViewId="0">
      <selection activeCell="A33" sqref="A33"/>
    </sheetView>
  </sheetViews>
  <sheetFormatPr defaultRowHeight="15" x14ac:dyDescent="0.25"/>
  <cols>
    <col min="2" max="2" width="29.42578125" customWidth="1"/>
    <col min="10" max="10" width="23.5703125" customWidth="1"/>
  </cols>
  <sheetData>
    <row r="1" spans="1:20" ht="22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3"/>
      <c r="S1" s="3"/>
      <c r="T1" s="2"/>
    </row>
    <row r="2" spans="1:20" ht="22.5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  <c r="Q2" s="2"/>
      <c r="R2" s="3"/>
      <c r="S2" s="3"/>
      <c r="T2" s="2"/>
    </row>
    <row r="3" spans="1:20" ht="18.75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"/>
      <c r="Q3" s="2"/>
      <c r="R3" s="3"/>
      <c r="S3" s="3"/>
      <c r="T3" s="2"/>
    </row>
    <row r="4" spans="1:20" ht="18.75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3"/>
      <c r="S4" s="3"/>
      <c r="T4" s="2"/>
    </row>
    <row r="5" spans="1:20" ht="19.5" thickBot="1" x14ac:dyDescent="0.35">
      <c r="A5" s="7"/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7"/>
      <c r="N5" s="7"/>
      <c r="O5" s="7"/>
      <c r="P5" s="2"/>
      <c r="Q5" s="2"/>
      <c r="R5" s="3"/>
      <c r="S5" s="3"/>
      <c r="T5" s="2"/>
    </row>
    <row r="6" spans="1:20" ht="16.5" thickBot="1" x14ac:dyDescent="0.3">
      <c r="A6" s="9" t="s">
        <v>3</v>
      </c>
      <c r="B6" s="10"/>
      <c r="C6" s="11"/>
      <c r="D6" s="11"/>
      <c r="E6" s="11"/>
      <c r="F6" s="11"/>
      <c r="G6" s="12"/>
      <c r="H6" s="13"/>
      <c r="I6" s="9" t="s">
        <v>4</v>
      </c>
      <c r="J6" s="10"/>
      <c r="K6" s="11"/>
      <c r="L6" s="11"/>
      <c r="M6" s="11"/>
      <c r="N6" s="11"/>
      <c r="O6" s="12"/>
      <c r="P6" s="2"/>
      <c r="Q6" s="14" t="s">
        <v>5</v>
      </c>
      <c r="R6" s="15" t="s">
        <v>6</v>
      </c>
      <c r="S6" s="16">
        <f>SUM(E11,M14,E34,M28,E46)</f>
        <v>15</v>
      </c>
      <c r="T6" s="17">
        <f>SUM(S6:S9)</f>
        <v>42</v>
      </c>
    </row>
    <row r="7" spans="1:20" ht="16.5" thickBot="1" x14ac:dyDescent="0.3">
      <c r="A7" s="18" t="s">
        <v>7</v>
      </c>
      <c r="B7" s="19" t="s">
        <v>8</v>
      </c>
      <c r="C7" s="19" t="s">
        <v>9</v>
      </c>
      <c r="D7" s="19" t="s">
        <v>10</v>
      </c>
      <c r="E7" s="19" t="s">
        <v>11</v>
      </c>
      <c r="F7" s="19" t="s">
        <v>12</v>
      </c>
      <c r="G7" s="20" t="s">
        <v>13</v>
      </c>
      <c r="H7" s="13"/>
      <c r="I7" s="21" t="s">
        <v>7</v>
      </c>
      <c r="J7" s="21" t="s">
        <v>8</v>
      </c>
      <c r="K7" s="21" t="s">
        <v>9</v>
      </c>
      <c r="L7" s="21" t="s">
        <v>10</v>
      </c>
      <c r="M7" s="21" t="s">
        <v>11</v>
      </c>
      <c r="N7" s="21" t="s">
        <v>12</v>
      </c>
      <c r="O7" s="20" t="s">
        <v>13</v>
      </c>
      <c r="P7" s="2"/>
      <c r="Q7" s="22"/>
      <c r="R7" s="23" t="s">
        <v>14</v>
      </c>
      <c r="S7" s="24">
        <f>SUM(E8:E10,E16,E36,M36,M53:M54,M66)</f>
        <v>18</v>
      </c>
      <c r="T7" s="25"/>
    </row>
    <row r="8" spans="1:20" ht="16.5" thickBot="1" x14ac:dyDescent="0.3">
      <c r="A8" s="26" t="s">
        <v>15</v>
      </c>
      <c r="B8" s="26" t="s">
        <v>16</v>
      </c>
      <c r="C8" s="27">
        <v>2</v>
      </c>
      <c r="D8" s="27">
        <v>0</v>
      </c>
      <c r="E8" s="27">
        <v>2</v>
      </c>
      <c r="F8" s="27">
        <v>2</v>
      </c>
      <c r="G8" s="28"/>
      <c r="H8" s="29"/>
      <c r="I8" s="30" t="s">
        <v>17</v>
      </c>
      <c r="J8" s="31" t="s">
        <v>18</v>
      </c>
      <c r="K8" s="32">
        <v>3</v>
      </c>
      <c r="L8" s="32">
        <v>0</v>
      </c>
      <c r="M8" s="32">
        <v>3</v>
      </c>
      <c r="N8" s="32">
        <v>3</v>
      </c>
      <c r="O8" s="33"/>
      <c r="P8" s="2"/>
      <c r="Q8" s="22"/>
      <c r="R8" s="34" t="s">
        <v>19</v>
      </c>
      <c r="S8" s="35">
        <f>SUM(E35,M63:M64)</f>
        <v>6</v>
      </c>
      <c r="T8" s="25"/>
    </row>
    <row r="9" spans="1:20" ht="16.5" thickBot="1" x14ac:dyDescent="0.3">
      <c r="A9" s="36" t="s">
        <v>20</v>
      </c>
      <c r="B9" s="36" t="s">
        <v>21</v>
      </c>
      <c r="C9" s="37">
        <v>3</v>
      </c>
      <c r="D9" s="37">
        <v>0</v>
      </c>
      <c r="E9" s="37">
        <v>3</v>
      </c>
      <c r="F9" s="37">
        <v>3</v>
      </c>
      <c r="G9" s="38"/>
      <c r="H9" s="29"/>
      <c r="I9" s="30" t="s">
        <v>22</v>
      </c>
      <c r="J9" s="31" t="s">
        <v>23</v>
      </c>
      <c r="K9" s="32">
        <v>0</v>
      </c>
      <c r="L9" s="32">
        <v>1</v>
      </c>
      <c r="M9" s="32">
        <v>1</v>
      </c>
      <c r="N9" s="32">
        <v>3</v>
      </c>
      <c r="O9" s="33"/>
      <c r="P9" s="2"/>
      <c r="Q9" s="39"/>
      <c r="R9" s="40" t="s">
        <v>24</v>
      </c>
      <c r="S9" s="41">
        <v>3</v>
      </c>
      <c r="T9" s="42"/>
    </row>
    <row r="10" spans="1:20" ht="16.5" thickBot="1" x14ac:dyDescent="0.3">
      <c r="A10" s="36" t="s">
        <v>25</v>
      </c>
      <c r="B10" s="36" t="s">
        <v>26</v>
      </c>
      <c r="C10" s="37">
        <v>2</v>
      </c>
      <c r="D10" s="37">
        <v>0</v>
      </c>
      <c r="E10" s="37">
        <v>2</v>
      </c>
      <c r="F10" s="37">
        <v>2</v>
      </c>
      <c r="G10" s="38"/>
      <c r="H10" s="29"/>
      <c r="I10" s="30" t="s">
        <v>27</v>
      </c>
      <c r="J10" s="31" t="s">
        <v>28</v>
      </c>
      <c r="K10" s="32">
        <v>2</v>
      </c>
      <c r="L10" s="32">
        <v>0</v>
      </c>
      <c r="M10" s="32">
        <v>2</v>
      </c>
      <c r="N10" s="32">
        <v>2</v>
      </c>
      <c r="O10" s="33"/>
      <c r="P10" s="2"/>
      <c r="Q10" s="43" t="s">
        <v>29</v>
      </c>
      <c r="R10" s="44" t="s">
        <v>30</v>
      </c>
      <c r="S10" s="16">
        <f>SUM(E12,E30:E33,M8:M11,M15:M16,M29:M30,M33)</f>
        <v>26</v>
      </c>
      <c r="T10" s="17">
        <f>SUM(S10:S15)</f>
        <v>98</v>
      </c>
    </row>
    <row r="11" spans="1:20" ht="16.5" thickBot="1" x14ac:dyDescent="0.3">
      <c r="A11" s="45" t="s">
        <v>31</v>
      </c>
      <c r="B11" s="46" t="s">
        <v>32</v>
      </c>
      <c r="C11" s="47">
        <v>3</v>
      </c>
      <c r="D11" s="47">
        <v>0</v>
      </c>
      <c r="E11" s="47">
        <v>3</v>
      </c>
      <c r="F11" s="47">
        <v>3</v>
      </c>
      <c r="G11" s="48"/>
      <c r="H11" s="29"/>
      <c r="I11" s="30" t="s">
        <v>33</v>
      </c>
      <c r="J11" s="31" t="s">
        <v>34</v>
      </c>
      <c r="K11" s="32">
        <v>0</v>
      </c>
      <c r="L11" s="32">
        <v>1</v>
      </c>
      <c r="M11" s="32">
        <v>1</v>
      </c>
      <c r="N11" s="32">
        <v>3</v>
      </c>
      <c r="O11" s="33"/>
      <c r="P11" s="2"/>
      <c r="Q11" s="49"/>
      <c r="R11" s="50" t="s">
        <v>35</v>
      </c>
      <c r="S11" s="24">
        <f>SUM(E28:E29,E48:E50,M31:M32,M46:M49,M52)</f>
        <v>25</v>
      </c>
      <c r="T11" s="25"/>
    </row>
    <row r="12" spans="1:20" ht="16.5" thickBot="1" x14ac:dyDescent="0.3">
      <c r="A12" s="30" t="s">
        <v>36</v>
      </c>
      <c r="B12" s="30" t="s">
        <v>37</v>
      </c>
      <c r="C12" s="32">
        <v>1</v>
      </c>
      <c r="D12" s="32">
        <v>0</v>
      </c>
      <c r="E12" s="32">
        <v>1</v>
      </c>
      <c r="F12" s="32">
        <v>1</v>
      </c>
      <c r="G12" s="51"/>
      <c r="H12" s="29"/>
      <c r="I12" s="52" t="s">
        <v>38</v>
      </c>
      <c r="J12" s="53" t="s">
        <v>39</v>
      </c>
      <c r="K12" s="54">
        <v>2</v>
      </c>
      <c r="L12" s="54">
        <v>0</v>
      </c>
      <c r="M12" s="54">
        <v>2</v>
      </c>
      <c r="N12" s="54">
        <v>2</v>
      </c>
      <c r="O12" s="55"/>
      <c r="P12" s="2"/>
      <c r="Q12" s="49"/>
      <c r="R12" s="56" t="s">
        <v>40</v>
      </c>
      <c r="S12" s="24">
        <f>SUM(E51:E52,E53:E54,M50:M51,E60:E64,M60:M61)</f>
        <v>27</v>
      </c>
      <c r="T12" s="25"/>
    </row>
    <row r="13" spans="1:20" ht="16.5" thickBot="1" x14ac:dyDescent="0.3">
      <c r="A13" s="57" t="s">
        <v>41</v>
      </c>
      <c r="B13" s="57" t="s">
        <v>42</v>
      </c>
      <c r="C13" s="58">
        <v>0</v>
      </c>
      <c r="D13" s="58">
        <v>2</v>
      </c>
      <c r="E13" s="58">
        <v>2</v>
      </c>
      <c r="F13" s="58">
        <v>6</v>
      </c>
      <c r="G13" s="59"/>
      <c r="H13" s="29"/>
      <c r="I13" s="52" t="s">
        <v>43</v>
      </c>
      <c r="J13" s="53" t="s">
        <v>44</v>
      </c>
      <c r="K13" s="54">
        <v>0</v>
      </c>
      <c r="L13" s="54">
        <v>1</v>
      </c>
      <c r="M13" s="54">
        <v>1</v>
      </c>
      <c r="N13" s="54">
        <v>3</v>
      </c>
      <c r="O13" s="55"/>
      <c r="P13" s="2"/>
      <c r="Q13" s="49"/>
      <c r="R13" s="60" t="s">
        <v>45</v>
      </c>
      <c r="S13" s="24">
        <f>SUM(M12:M13,M17,M62)</f>
        <v>7</v>
      </c>
      <c r="T13" s="25"/>
    </row>
    <row r="14" spans="1:20" ht="16.5" thickBot="1" x14ac:dyDescent="0.3">
      <c r="A14" s="61" t="s">
        <v>46</v>
      </c>
      <c r="B14" s="61" t="s">
        <v>47</v>
      </c>
      <c r="C14" s="62">
        <v>2</v>
      </c>
      <c r="D14" s="62">
        <v>0</v>
      </c>
      <c r="E14" s="62">
        <v>2</v>
      </c>
      <c r="F14" s="62">
        <v>2</v>
      </c>
      <c r="G14" s="63"/>
      <c r="H14" s="64"/>
      <c r="I14" s="65" t="s">
        <v>48</v>
      </c>
      <c r="J14" s="66" t="s">
        <v>49</v>
      </c>
      <c r="K14" s="47">
        <v>3</v>
      </c>
      <c r="L14" s="47">
        <v>0</v>
      </c>
      <c r="M14" s="47">
        <v>3</v>
      </c>
      <c r="N14" s="47">
        <v>3</v>
      </c>
      <c r="O14" s="67" t="s">
        <v>31</v>
      </c>
      <c r="P14" s="2"/>
      <c r="Q14" s="49"/>
      <c r="R14" s="68" t="s">
        <v>50</v>
      </c>
      <c r="S14" s="24">
        <f>SUM(E13,M34,M35,E47,L65)</f>
        <v>7</v>
      </c>
      <c r="T14" s="25"/>
    </row>
    <row r="15" spans="1:20" ht="23.25" thickBot="1" x14ac:dyDescent="0.3">
      <c r="A15" s="61" t="s">
        <v>51</v>
      </c>
      <c r="B15" s="61" t="s">
        <v>52</v>
      </c>
      <c r="C15" s="62">
        <v>0</v>
      </c>
      <c r="D15" s="62">
        <v>1</v>
      </c>
      <c r="E15" s="62">
        <v>1</v>
      </c>
      <c r="F15" s="62">
        <v>3</v>
      </c>
      <c r="G15" s="63"/>
      <c r="H15" s="29"/>
      <c r="I15" s="69" t="s">
        <v>53</v>
      </c>
      <c r="J15" s="70" t="s">
        <v>54</v>
      </c>
      <c r="K15" s="32">
        <v>2</v>
      </c>
      <c r="L15" s="32">
        <v>0</v>
      </c>
      <c r="M15" s="32">
        <v>2</v>
      </c>
      <c r="N15" s="32">
        <v>2</v>
      </c>
      <c r="O15" s="33"/>
      <c r="P15" s="2"/>
      <c r="Q15" s="71"/>
      <c r="R15" s="72" t="s">
        <v>55</v>
      </c>
      <c r="S15" s="73">
        <f>SUM(E65,M67)</f>
        <v>6</v>
      </c>
      <c r="T15" s="42"/>
    </row>
    <row r="16" spans="1:20" ht="16.5" thickBot="1" x14ac:dyDescent="0.3">
      <c r="A16" s="36" t="s">
        <v>56</v>
      </c>
      <c r="B16" s="36" t="s">
        <v>57</v>
      </c>
      <c r="C16" s="37">
        <v>2</v>
      </c>
      <c r="D16" s="37">
        <v>0</v>
      </c>
      <c r="E16" s="37">
        <v>2</v>
      </c>
      <c r="F16" s="37">
        <v>2</v>
      </c>
      <c r="G16" s="38"/>
      <c r="H16" s="29"/>
      <c r="I16" s="30" t="s">
        <v>58</v>
      </c>
      <c r="J16" s="31" t="s">
        <v>59</v>
      </c>
      <c r="K16" s="32">
        <v>0</v>
      </c>
      <c r="L16" s="32">
        <v>1</v>
      </c>
      <c r="M16" s="32">
        <v>1</v>
      </c>
      <c r="N16" s="32">
        <v>3</v>
      </c>
      <c r="O16" s="33"/>
      <c r="P16" s="2"/>
      <c r="Q16" s="2"/>
      <c r="R16" s="3"/>
      <c r="S16" s="3"/>
      <c r="T16" s="2"/>
    </row>
    <row r="17" spans="1:20" ht="16.5" thickBot="1" x14ac:dyDescent="0.3">
      <c r="A17" s="74" t="s">
        <v>60</v>
      </c>
      <c r="B17" s="75"/>
      <c r="C17" s="76">
        <f>SUM(C8:C16)</f>
        <v>15</v>
      </c>
      <c r="D17" s="76">
        <f t="shared" ref="D17:F17" si="0">SUM(D8:D16)</f>
        <v>3</v>
      </c>
      <c r="E17" s="76">
        <f t="shared" si="0"/>
        <v>18</v>
      </c>
      <c r="F17" s="76">
        <f t="shared" si="0"/>
        <v>24</v>
      </c>
      <c r="G17" s="77"/>
      <c r="H17" s="29"/>
      <c r="I17" s="52" t="s">
        <v>61</v>
      </c>
      <c r="J17" s="53" t="s">
        <v>62</v>
      </c>
      <c r="K17" s="54">
        <v>2</v>
      </c>
      <c r="L17" s="54">
        <v>0</v>
      </c>
      <c r="M17" s="54">
        <v>2</v>
      </c>
      <c r="N17" s="54">
        <v>2</v>
      </c>
      <c r="O17" s="54"/>
      <c r="P17" s="2"/>
      <c r="Q17" s="2"/>
      <c r="R17" s="3"/>
      <c r="S17" s="3"/>
      <c r="T17" s="78"/>
    </row>
    <row r="18" spans="1:20" ht="16.5" thickBot="1" x14ac:dyDescent="0.3">
      <c r="A18" s="79"/>
      <c r="B18" s="80"/>
      <c r="C18" s="81"/>
      <c r="D18" s="81"/>
      <c r="E18" s="81"/>
      <c r="F18" s="81"/>
      <c r="G18" s="81"/>
      <c r="H18" s="29"/>
      <c r="I18" s="82" t="s">
        <v>60</v>
      </c>
      <c r="J18" s="83"/>
      <c r="K18" s="84">
        <f>SUM(K8:K17)</f>
        <v>14</v>
      </c>
      <c r="L18" s="84">
        <f t="shared" ref="L18:N18" si="1">SUM(L8:L17)</f>
        <v>4</v>
      </c>
      <c r="M18" s="84">
        <f t="shared" si="1"/>
        <v>18</v>
      </c>
      <c r="N18" s="84">
        <f t="shared" si="1"/>
        <v>26</v>
      </c>
      <c r="O18" s="85"/>
      <c r="P18" s="2"/>
      <c r="Q18" s="2"/>
      <c r="R18" s="3"/>
      <c r="S18" s="3"/>
      <c r="T18" s="78"/>
    </row>
    <row r="19" spans="1:20" ht="15.75" x14ac:dyDescent="0.25">
      <c r="A19" s="79"/>
      <c r="B19" s="80"/>
      <c r="C19" s="81"/>
      <c r="D19" s="81"/>
      <c r="E19" s="81"/>
      <c r="F19" s="81"/>
      <c r="G19" s="81"/>
      <c r="H19" s="64"/>
      <c r="I19" s="79"/>
      <c r="J19" s="80"/>
      <c r="K19" s="81"/>
      <c r="L19" s="81"/>
      <c r="M19" s="81"/>
      <c r="N19" s="81"/>
      <c r="O19" s="81"/>
      <c r="P19" s="2"/>
      <c r="Q19" s="2"/>
      <c r="R19" s="3"/>
      <c r="S19" s="3"/>
      <c r="T19" s="2"/>
    </row>
    <row r="20" spans="1:20" ht="16.5" thickBot="1" x14ac:dyDescent="0.3">
      <c r="A20" s="79"/>
      <c r="B20" s="80"/>
      <c r="C20" s="81"/>
      <c r="D20" s="81"/>
      <c r="E20" s="81"/>
      <c r="F20" s="81"/>
      <c r="G20" s="81"/>
      <c r="H20" s="64"/>
      <c r="I20" s="79"/>
      <c r="J20" s="80"/>
      <c r="K20" s="81"/>
      <c r="L20" s="81"/>
      <c r="M20" s="81"/>
      <c r="N20" s="81"/>
      <c r="O20" s="81"/>
      <c r="P20" s="2"/>
      <c r="Q20" s="2"/>
      <c r="R20" s="3"/>
      <c r="S20" s="3"/>
      <c r="T20" s="2"/>
    </row>
    <row r="21" spans="1:20" ht="16.5" thickBot="1" x14ac:dyDescent="0.3">
      <c r="A21" s="9" t="s">
        <v>63</v>
      </c>
      <c r="B21" s="10"/>
      <c r="C21" s="11"/>
      <c r="D21" s="11"/>
      <c r="E21" s="11"/>
      <c r="F21" s="11"/>
      <c r="G21" s="12"/>
      <c r="H21" s="64"/>
      <c r="I21" s="79"/>
      <c r="J21" s="80"/>
      <c r="K21" s="81"/>
      <c r="L21" s="81"/>
      <c r="M21" s="81"/>
      <c r="N21" s="81"/>
      <c r="O21" s="81"/>
      <c r="P21" s="2"/>
      <c r="Q21" s="2"/>
      <c r="R21" s="3"/>
      <c r="S21" s="3"/>
      <c r="T21" s="2"/>
    </row>
    <row r="22" spans="1:20" ht="16.5" thickBot="1" x14ac:dyDescent="0.3">
      <c r="A22" s="18" t="s">
        <v>7</v>
      </c>
      <c r="B22" s="19" t="s">
        <v>8</v>
      </c>
      <c r="C22" s="19" t="s">
        <v>9</v>
      </c>
      <c r="D22" s="19" t="s">
        <v>10</v>
      </c>
      <c r="E22" s="19" t="s">
        <v>11</v>
      </c>
      <c r="F22" s="19" t="s">
        <v>12</v>
      </c>
      <c r="G22" s="20" t="s">
        <v>13</v>
      </c>
      <c r="H22" s="64"/>
      <c r="I22" s="79"/>
      <c r="J22" s="80"/>
      <c r="K22" s="81"/>
      <c r="L22" s="81"/>
      <c r="M22" s="81"/>
      <c r="N22" s="81"/>
      <c r="O22" s="81"/>
      <c r="P22" s="2"/>
      <c r="Q22" s="2"/>
      <c r="R22" s="3"/>
      <c r="S22" s="3"/>
      <c r="T22" s="2"/>
    </row>
    <row r="23" spans="1:20" ht="16.5" thickBot="1" x14ac:dyDescent="0.3">
      <c r="A23" s="86" t="s">
        <v>64</v>
      </c>
      <c r="B23" s="86" t="s">
        <v>65</v>
      </c>
      <c r="C23" s="87">
        <v>0</v>
      </c>
      <c r="D23" s="87">
        <v>0</v>
      </c>
      <c r="E23" s="87">
        <v>0</v>
      </c>
      <c r="F23" s="87">
        <v>80</v>
      </c>
      <c r="G23" s="88"/>
      <c r="H23" s="64"/>
      <c r="I23" s="79"/>
      <c r="J23" s="80"/>
      <c r="K23" s="81"/>
      <c r="L23" s="81"/>
      <c r="M23" s="81"/>
      <c r="N23" s="81"/>
      <c r="O23" s="81"/>
      <c r="P23" s="2"/>
      <c r="Q23" s="2"/>
      <c r="R23" s="3"/>
      <c r="S23" s="3"/>
      <c r="T23" s="2"/>
    </row>
    <row r="24" spans="1:20" ht="15.75" x14ac:dyDescent="0.25">
      <c r="A24" s="79"/>
      <c r="B24" s="80"/>
      <c r="C24" s="81"/>
      <c r="D24" s="81"/>
      <c r="E24" s="81"/>
      <c r="F24" s="81"/>
      <c r="G24" s="81"/>
      <c r="H24" s="64"/>
      <c r="I24" s="79"/>
      <c r="J24" s="80"/>
      <c r="K24" s="81"/>
      <c r="L24" s="81"/>
      <c r="M24" s="81"/>
      <c r="N24" s="81"/>
      <c r="O24" s="81"/>
      <c r="P24" s="2"/>
      <c r="Q24" s="2"/>
      <c r="R24" s="3"/>
      <c r="S24" s="3"/>
      <c r="T24" s="2"/>
    </row>
    <row r="25" spans="1:20" ht="15.75" thickBot="1" x14ac:dyDescent="0.3">
      <c r="A25" s="79"/>
      <c r="B25" s="80"/>
      <c r="C25" s="81"/>
      <c r="D25" s="81"/>
      <c r="E25" s="81"/>
      <c r="F25" s="81"/>
      <c r="G25" s="81"/>
      <c r="H25" s="2"/>
      <c r="I25" s="2"/>
      <c r="J25" s="2"/>
      <c r="K25" s="3"/>
      <c r="L25" s="3"/>
      <c r="M25" s="3"/>
      <c r="N25" s="3"/>
      <c r="O25" s="3"/>
      <c r="P25" s="2"/>
      <c r="Q25" s="2"/>
      <c r="R25" s="3"/>
      <c r="S25" s="3"/>
      <c r="T25" s="2"/>
    </row>
    <row r="26" spans="1:20" ht="16.5" thickBot="1" x14ac:dyDescent="0.3">
      <c r="A26" s="9" t="s">
        <v>66</v>
      </c>
      <c r="B26" s="10"/>
      <c r="C26" s="11"/>
      <c r="D26" s="11"/>
      <c r="E26" s="11"/>
      <c r="F26" s="11"/>
      <c r="G26" s="12"/>
      <c r="H26" s="89"/>
      <c r="I26" s="9" t="s">
        <v>67</v>
      </c>
      <c r="J26" s="10"/>
      <c r="K26" s="11"/>
      <c r="L26" s="11"/>
      <c r="M26" s="11"/>
      <c r="N26" s="11"/>
      <c r="O26" s="12"/>
      <c r="P26" s="2"/>
      <c r="Q26" s="2"/>
      <c r="R26" s="3"/>
      <c r="S26" s="3"/>
      <c r="T26" s="2"/>
    </row>
    <row r="27" spans="1:20" ht="15.75" thickBot="1" x14ac:dyDescent="0.3">
      <c r="A27" s="18" t="s">
        <v>7</v>
      </c>
      <c r="B27" s="19" t="s">
        <v>8</v>
      </c>
      <c r="C27" s="19" t="s">
        <v>9</v>
      </c>
      <c r="D27" s="19" t="s">
        <v>10</v>
      </c>
      <c r="E27" s="19" t="s">
        <v>11</v>
      </c>
      <c r="F27" s="19" t="s">
        <v>12</v>
      </c>
      <c r="G27" s="18" t="s">
        <v>13</v>
      </c>
      <c r="H27" s="89"/>
      <c r="I27" s="18" t="s">
        <v>7</v>
      </c>
      <c r="J27" s="19" t="s">
        <v>8</v>
      </c>
      <c r="K27" s="19" t="s">
        <v>9</v>
      </c>
      <c r="L27" s="19" t="s">
        <v>10</v>
      </c>
      <c r="M27" s="19" t="s">
        <v>11</v>
      </c>
      <c r="N27" s="19" t="s">
        <v>12</v>
      </c>
      <c r="O27" s="18" t="s">
        <v>13</v>
      </c>
      <c r="P27" s="2"/>
      <c r="Q27" s="2"/>
      <c r="R27" s="3"/>
      <c r="S27" s="3"/>
      <c r="T27" s="2"/>
    </row>
    <row r="28" spans="1:20" ht="15.75" thickBot="1" x14ac:dyDescent="0.3">
      <c r="A28" s="90" t="s">
        <v>68</v>
      </c>
      <c r="B28" s="91" t="s">
        <v>69</v>
      </c>
      <c r="C28" s="92">
        <v>2</v>
      </c>
      <c r="D28" s="92">
        <v>0</v>
      </c>
      <c r="E28" s="92">
        <v>2</v>
      </c>
      <c r="F28" s="92">
        <v>2</v>
      </c>
      <c r="G28" s="93"/>
      <c r="H28" s="94"/>
      <c r="I28" s="46" t="s">
        <v>70</v>
      </c>
      <c r="J28" s="66" t="s">
        <v>71</v>
      </c>
      <c r="K28" s="47">
        <v>3</v>
      </c>
      <c r="L28" s="47">
        <v>0</v>
      </c>
      <c r="M28" s="47">
        <v>3</v>
      </c>
      <c r="N28" s="47">
        <v>3</v>
      </c>
      <c r="O28" s="48" t="s">
        <v>31</v>
      </c>
      <c r="P28" s="2"/>
      <c r="Q28" s="2"/>
      <c r="R28" s="3"/>
      <c r="S28" s="3"/>
      <c r="T28" s="2"/>
    </row>
    <row r="29" spans="1:20" ht="15" customHeight="1" thickBot="1" x14ac:dyDescent="0.3">
      <c r="A29" s="95" t="s">
        <v>72</v>
      </c>
      <c r="B29" s="91" t="s">
        <v>73</v>
      </c>
      <c r="C29" s="92">
        <v>0</v>
      </c>
      <c r="D29" s="92">
        <v>1</v>
      </c>
      <c r="E29" s="92">
        <v>1</v>
      </c>
      <c r="F29" s="92">
        <v>3</v>
      </c>
      <c r="G29" s="93"/>
      <c r="H29" s="94"/>
      <c r="I29" s="30" t="s">
        <v>74</v>
      </c>
      <c r="J29" s="70" t="s">
        <v>75</v>
      </c>
      <c r="K29" s="32">
        <v>3</v>
      </c>
      <c r="L29" s="32">
        <v>0</v>
      </c>
      <c r="M29" s="32">
        <v>3</v>
      </c>
      <c r="N29" s="32">
        <v>3</v>
      </c>
      <c r="O29" s="51" t="s">
        <v>17</v>
      </c>
      <c r="P29" s="2"/>
      <c r="Q29" s="2"/>
      <c r="R29" s="3"/>
      <c r="S29" s="3"/>
      <c r="T29" s="2"/>
    </row>
    <row r="30" spans="1:20" ht="15.75" thickBot="1" x14ac:dyDescent="0.3">
      <c r="A30" s="69" t="s">
        <v>76</v>
      </c>
      <c r="B30" s="31" t="s">
        <v>77</v>
      </c>
      <c r="C30" s="32">
        <v>3</v>
      </c>
      <c r="D30" s="32">
        <v>0</v>
      </c>
      <c r="E30" s="32">
        <v>3</v>
      </c>
      <c r="F30" s="32">
        <v>3</v>
      </c>
      <c r="G30" s="51" t="s">
        <v>17</v>
      </c>
      <c r="H30" s="94"/>
      <c r="I30" s="30" t="s">
        <v>78</v>
      </c>
      <c r="J30" s="31" t="s">
        <v>79</v>
      </c>
      <c r="K30" s="32">
        <v>0</v>
      </c>
      <c r="L30" s="32">
        <v>1</v>
      </c>
      <c r="M30" s="32">
        <v>1</v>
      </c>
      <c r="N30" s="32">
        <v>3</v>
      </c>
      <c r="O30" s="51" t="s">
        <v>17</v>
      </c>
      <c r="P30" s="2"/>
      <c r="Q30" s="2"/>
      <c r="R30" s="3"/>
      <c r="S30" s="3"/>
      <c r="T30" s="2"/>
    </row>
    <row r="31" spans="1:20" ht="15.75" thickBot="1" x14ac:dyDescent="0.3">
      <c r="A31" s="30" t="s">
        <v>80</v>
      </c>
      <c r="B31" s="31" t="s">
        <v>81</v>
      </c>
      <c r="C31" s="32">
        <v>0</v>
      </c>
      <c r="D31" s="32">
        <v>1</v>
      </c>
      <c r="E31" s="32">
        <v>1</v>
      </c>
      <c r="F31" s="32">
        <v>3</v>
      </c>
      <c r="G31" s="51" t="s">
        <v>17</v>
      </c>
      <c r="H31" s="96"/>
      <c r="I31" s="97" t="s">
        <v>82</v>
      </c>
      <c r="J31" s="98" t="s">
        <v>83</v>
      </c>
      <c r="K31" s="92">
        <v>3</v>
      </c>
      <c r="L31" s="92">
        <v>0</v>
      </c>
      <c r="M31" s="92">
        <v>3</v>
      </c>
      <c r="N31" s="92">
        <v>3</v>
      </c>
      <c r="O31" s="99" t="s">
        <v>27</v>
      </c>
      <c r="P31" s="2"/>
      <c r="Q31" s="2"/>
      <c r="R31" s="3"/>
      <c r="S31" s="3"/>
      <c r="T31" s="2"/>
    </row>
    <row r="32" spans="1:20" ht="12.75" customHeight="1" thickBot="1" x14ac:dyDescent="0.3">
      <c r="A32" s="30" t="s">
        <v>84</v>
      </c>
      <c r="B32" s="31" t="s">
        <v>85</v>
      </c>
      <c r="C32" s="32">
        <v>3</v>
      </c>
      <c r="D32" s="32">
        <v>0</v>
      </c>
      <c r="E32" s="32">
        <v>3</v>
      </c>
      <c r="F32" s="32">
        <v>3</v>
      </c>
      <c r="G32" s="51" t="s">
        <v>17</v>
      </c>
      <c r="H32" s="94"/>
      <c r="I32" s="97" t="s">
        <v>86</v>
      </c>
      <c r="J32" s="98" t="s">
        <v>87</v>
      </c>
      <c r="K32" s="92">
        <v>0</v>
      </c>
      <c r="L32" s="92">
        <v>1</v>
      </c>
      <c r="M32" s="92">
        <v>1</v>
      </c>
      <c r="N32" s="92">
        <v>3</v>
      </c>
      <c r="O32" s="99" t="s">
        <v>27</v>
      </c>
      <c r="P32" s="2"/>
      <c r="Q32" s="2"/>
      <c r="R32" s="3"/>
      <c r="S32" s="3"/>
      <c r="T32" s="2"/>
    </row>
    <row r="33" spans="1:20" ht="16.5" customHeight="1" thickBot="1" x14ac:dyDescent="0.3">
      <c r="A33" s="69" t="s">
        <v>88</v>
      </c>
      <c r="B33" s="31" t="s">
        <v>89</v>
      </c>
      <c r="C33" s="32">
        <v>0</v>
      </c>
      <c r="D33" s="32">
        <v>1</v>
      </c>
      <c r="E33" s="32">
        <v>1</v>
      </c>
      <c r="F33" s="32">
        <v>3</v>
      </c>
      <c r="G33" s="51" t="s">
        <v>17</v>
      </c>
      <c r="H33" s="94"/>
      <c r="I33" s="30" t="s">
        <v>90</v>
      </c>
      <c r="J33" s="70" t="s">
        <v>91</v>
      </c>
      <c r="K33" s="32">
        <v>3</v>
      </c>
      <c r="L33" s="32">
        <v>0</v>
      </c>
      <c r="M33" s="32">
        <v>3</v>
      </c>
      <c r="N33" s="32">
        <v>3</v>
      </c>
      <c r="O33" s="100" t="s">
        <v>84</v>
      </c>
      <c r="P33" s="2"/>
      <c r="Q33" s="2"/>
      <c r="R33" s="3"/>
      <c r="S33" s="3"/>
      <c r="T33" s="2"/>
    </row>
    <row r="34" spans="1:20" ht="15.75" thickBot="1" x14ac:dyDescent="0.3">
      <c r="A34" s="45" t="s">
        <v>92</v>
      </c>
      <c r="B34" s="66" t="s">
        <v>93</v>
      </c>
      <c r="C34" s="47">
        <v>3</v>
      </c>
      <c r="D34" s="47">
        <v>0</v>
      </c>
      <c r="E34" s="47">
        <v>3</v>
      </c>
      <c r="F34" s="47">
        <v>3</v>
      </c>
      <c r="G34" s="67"/>
      <c r="H34" s="101"/>
      <c r="I34" s="57" t="s">
        <v>94</v>
      </c>
      <c r="J34" s="57" t="s">
        <v>95</v>
      </c>
      <c r="K34" s="58">
        <v>1</v>
      </c>
      <c r="L34" s="58">
        <v>0</v>
      </c>
      <c r="M34" s="58">
        <v>1</v>
      </c>
      <c r="N34" s="58">
        <v>1</v>
      </c>
      <c r="O34" s="59" t="s">
        <v>68</v>
      </c>
      <c r="P34" s="2"/>
      <c r="Q34" s="2"/>
      <c r="R34" s="3"/>
      <c r="S34" s="3"/>
      <c r="T34" s="2"/>
    </row>
    <row r="35" spans="1:20" ht="15.75" thickBot="1" x14ac:dyDescent="0.3">
      <c r="A35" s="102" t="s">
        <v>96</v>
      </c>
      <c r="B35" s="103" t="s">
        <v>97</v>
      </c>
      <c r="C35" s="104">
        <v>2</v>
      </c>
      <c r="D35" s="104">
        <v>0</v>
      </c>
      <c r="E35" s="104">
        <v>2</v>
      </c>
      <c r="F35" s="104">
        <v>3</v>
      </c>
      <c r="G35" s="105"/>
      <c r="H35" s="101"/>
      <c r="I35" s="106" t="s">
        <v>98</v>
      </c>
      <c r="J35" s="106" t="s">
        <v>99</v>
      </c>
      <c r="K35" s="107">
        <v>0</v>
      </c>
      <c r="L35" s="107">
        <v>2</v>
      </c>
      <c r="M35" s="107">
        <v>2</v>
      </c>
      <c r="N35" s="107">
        <v>6</v>
      </c>
      <c r="O35" s="108" t="s">
        <v>68</v>
      </c>
      <c r="P35" s="2"/>
      <c r="Q35" s="2"/>
      <c r="R35" s="3"/>
      <c r="S35" s="3"/>
      <c r="T35" s="2"/>
    </row>
    <row r="36" spans="1:20" ht="15.75" thickBot="1" x14ac:dyDescent="0.3">
      <c r="A36" s="26" t="s">
        <v>100</v>
      </c>
      <c r="B36" s="26" t="s">
        <v>101</v>
      </c>
      <c r="C36" s="109">
        <v>2</v>
      </c>
      <c r="D36" s="109">
        <v>0</v>
      </c>
      <c r="E36" s="109">
        <v>2</v>
      </c>
      <c r="F36" s="109">
        <v>2</v>
      </c>
      <c r="G36" s="26"/>
      <c r="H36" s="101"/>
      <c r="I36" s="36" t="s">
        <v>102</v>
      </c>
      <c r="J36" s="36" t="s">
        <v>103</v>
      </c>
      <c r="K36" s="37">
        <v>0</v>
      </c>
      <c r="L36" s="37">
        <v>1</v>
      </c>
      <c r="M36" s="37">
        <v>1</v>
      </c>
      <c r="N36" s="37">
        <v>3</v>
      </c>
      <c r="O36" s="38"/>
      <c r="P36" s="2"/>
      <c r="Q36" s="2"/>
      <c r="R36" s="3"/>
      <c r="S36" s="3"/>
      <c r="T36" s="2"/>
    </row>
    <row r="37" spans="1:20" ht="15.75" thickBot="1" x14ac:dyDescent="0.3">
      <c r="A37" s="82" t="s">
        <v>60</v>
      </c>
      <c r="B37" s="110"/>
      <c r="C37" s="84">
        <f>SUM(C28:C36)</f>
        <v>15</v>
      </c>
      <c r="D37" s="84">
        <f>SUM(D28:D36)</f>
        <v>3</v>
      </c>
      <c r="E37" s="84">
        <f>SUM(E28:E36)</f>
        <v>18</v>
      </c>
      <c r="F37" s="84">
        <f>SUM(F28:F36)</f>
        <v>25</v>
      </c>
      <c r="G37" s="85"/>
      <c r="H37" s="81"/>
      <c r="I37" s="111" t="s">
        <v>60</v>
      </c>
      <c r="J37" s="112"/>
      <c r="K37" s="76">
        <f>SUM(K28:K36)</f>
        <v>13</v>
      </c>
      <c r="L37" s="76">
        <f t="shared" ref="L37:M37" si="2">SUM(L28:L36)</f>
        <v>5</v>
      </c>
      <c r="M37" s="76">
        <f t="shared" si="2"/>
        <v>18</v>
      </c>
      <c r="N37" s="76">
        <f>SUM(N28:N36)</f>
        <v>28</v>
      </c>
      <c r="O37" s="113"/>
      <c r="P37" s="2"/>
      <c r="Q37" s="2"/>
      <c r="R37" s="3"/>
      <c r="S37" s="3"/>
      <c r="T37" s="2"/>
    </row>
    <row r="38" spans="1:20" x14ac:dyDescent="0.25">
      <c r="H38" s="81"/>
      <c r="I38" s="79"/>
      <c r="J38" s="114"/>
      <c r="K38" s="115"/>
      <c r="L38" s="115"/>
      <c r="M38" s="115"/>
      <c r="N38" s="115"/>
      <c r="O38" s="115"/>
      <c r="P38" s="2"/>
      <c r="Q38" s="2"/>
      <c r="R38" s="3"/>
      <c r="S38" s="3"/>
      <c r="T38" s="2"/>
    </row>
    <row r="39" spans="1:20" ht="15.75" thickBot="1" x14ac:dyDescent="0.3">
      <c r="A39" s="2"/>
      <c r="B39" s="2"/>
      <c r="C39" s="3"/>
      <c r="D39" s="3"/>
      <c r="E39" s="3"/>
      <c r="F39" s="3"/>
      <c r="G39" s="3"/>
      <c r="H39" s="81"/>
      <c r="I39" s="2"/>
      <c r="J39" s="2"/>
      <c r="K39" s="3"/>
      <c r="L39" s="3"/>
      <c r="M39" s="3"/>
      <c r="N39" s="3"/>
      <c r="O39" s="3"/>
      <c r="P39" s="2"/>
      <c r="Q39" s="2"/>
      <c r="R39" s="3"/>
      <c r="S39" s="3"/>
      <c r="T39" s="2"/>
    </row>
    <row r="40" spans="1:20" ht="16.5" thickBot="1" x14ac:dyDescent="0.3">
      <c r="A40" s="9" t="s">
        <v>104</v>
      </c>
      <c r="B40" s="10"/>
      <c r="C40" s="11"/>
      <c r="D40" s="11"/>
      <c r="E40" s="11"/>
      <c r="F40" s="11"/>
      <c r="G40" s="12"/>
      <c r="H40" s="2"/>
      <c r="I40" s="2"/>
      <c r="J40" s="2"/>
      <c r="K40" s="3"/>
      <c r="L40" s="3"/>
      <c r="M40" s="3"/>
      <c r="N40" s="3"/>
      <c r="O40" s="3"/>
      <c r="P40" s="2"/>
      <c r="Q40" s="2"/>
      <c r="R40" s="3"/>
      <c r="S40" s="3"/>
      <c r="T40" s="2"/>
    </row>
    <row r="41" spans="1:20" ht="15.75" thickBot="1" x14ac:dyDescent="0.3">
      <c r="A41" s="18" t="s">
        <v>7</v>
      </c>
      <c r="B41" s="19" t="s">
        <v>8</v>
      </c>
      <c r="C41" s="19" t="s">
        <v>9</v>
      </c>
      <c r="D41" s="19" t="s">
        <v>10</v>
      </c>
      <c r="E41" s="19" t="s">
        <v>11</v>
      </c>
      <c r="F41" s="19" t="s">
        <v>12</v>
      </c>
      <c r="G41" s="20" t="s">
        <v>13</v>
      </c>
      <c r="H41" s="2"/>
      <c r="I41" s="2"/>
      <c r="J41" s="2"/>
      <c r="K41" s="3"/>
      <c r="L41" s="3"/>
      <c r="M41" s="3"/>
      <c r="N41" s="3"/>
      <c r="O41" s="3"/>
      <c r="P41" s="2"/>
      <c r="Q41" s="2"/>
      <c r="R41" s="3"/>
      <c r="S41" s="3"/>
      <c r="T41" s="2"/>
    </row>
    <row r="42" spans="1:20" ht="15.75" thickBot="1" x14ac:dyDescent="0.3">
      <c r="A42" s="86"/>
      <c r="B42" s="86" t="s">
        <v>105</v>
      </c>
      <c r="C42" s="87">
        <v>0</v>
      </c>
      <c r="D42" s="87">
        <v>0</v>
      </c>
      <c r="E42" s="87">
        <v>0</v>
      </c>
      <c r="F42" s="87">
        <v>80</v>
      </c>
      <c r="G42" s="88"/>
      <c r="H42" s="81"/>
      <c r="I42" s="2"/>
      <c r="J42" s="2"/>
      <c r="K42" s="3"/>
      <c r="L42" s="3"/>
      <c r="M42" s="3"/>
      <c r="N42" s="3"/>
      <c r="O42" s="3"/>
      <c r="P42" s="2"/>
      <c r="Q42" s="2"/>
      <c r="R42" s="3"/>
      <c r="S42" s="3"/>
      <c r="T42" s="2"/>
    </row>
    <row r="43" spans="1:20" ht="15.75" thickBot="1" x14ac:dyDescent="0.3">
      <c r="A43" s="80"/>
      <c r="B43" s="80"/>
      <c r="C43" s="81"/>
      <c r="D43" s="81"/>
      <c r="E43" s="81"/>
      <c r="F43" s="81"/>
      <c r="G43" s="81"/>
      <c r="H43" s="81"/>
      <c r="I43" s="2"/>
      <c r="J43" s="2"/>
      <c r="K43" s="3"/>
      <c r="L43" s="3"/>
      <c r="M43" s="3"/>
      <c r="N43" s="3"/>
      <c r="O43" s="3"/>
      <c r="P43" s="2"/>
      <c r="Q43" s="2"/>
      <c r="R43" s="3"/>
      <c r="S43" s="3"/>
      <c r="T43" s="2"/>
    </row>
    <row r="44" spans="1:20" ht="16.5" thickBot="1" x14ac:dyDescent="0.3">
      <c r="A44" s="9" t="s">
        <v>106</v>
      </c>
      <c r="B44" s="9"/>
      <c r="C44" s="11"/>
      <c r="D44" s="11"/>
      <c r="E44" s="11"/>
      <c r="F44" s="11"/>
      <c r="G44" s="12"/>
      <c r="H44" s="101"/>
      <c r="I44" s="9" t="s">
        <v>107</v>
      </c>
      <c r="J44" s="10"/>
      <c r="K44" s="11"/>
      <c r="L44" s="11"/>
      <c r="M44" s="11"/>
      <c r="N44" s="11"/>
      <c r="O44" s="12"/>
      <c r="P44" s="2"/>
      <c r="Q44" s="2"/>
      <c r="R44" s="3"/>
      <c r="S44" s="3"/>
      <c r="T44" s="2"/>
    </row>
    <row r="45" spans="1:20" ht="15.75" thickBot="1" x14ac:dyDescent="0.3">
      <c r="A45" s="18" t="s">
        <v>7</v>
      </c>
      <c r="B45" s="19" t="s">
        <v>8</v>
      </c>
      <c r="C45" s="19" t="s">
        <v>9</v>
      </c>
      <c r="D45" s="19" t="s">
        <v>10</v>
      </c>
      <c r="E45" s="19" t="s">
        <v>11</v>
      </c>
      <c r="F45" s="19" t="s">
        <v>12</v>
      </c>
      <c r="G45" s="116" t="s">
        <v>13</v>
      </c>
      <c r="H45" s="101"/>
      <c r="I45" s="18" t="s">
        <v>7</v>
      </c>
      <c r="J45" s="18" t="s">
        <v>8</v>
      </c>
      <c r="K45" s="19" t="s">
        <v>9</v>
      </c>
      <c r="L45" s="18" t="s">
        <v>10</v>
      </c>
      <c r="M45" s="19" t="s">
        <v>11</v>
      </c>
      <c r="N45" s="19" t="s">
        <v>12</v>
      </c>
      <c r="O45" s="18" t="s">
        <v>13</v>
      </c>
      <c r="P45" s="2"/>
      <c r="Q45" s="2"/>
      <c r="R45" s="3"/>
      <c r="S45" s="3"/>
      <c r="T45" s="2"/>
    </row>
    <row r="46" spans="1:20" ht="23.25" thickBot="1" x14ac:dyDescent="0.3">
      <c r="A46" s="46" t="s">
        <v>108</v>
      </c>
      <c r="B46" s="66" t="s">
        <v>109</v>
      </c>
      <c r="C46" s="47">
        <v>3</v>
      </c>
      <c r="D46" s="47">
        <v>0</v>
      </c>
      <c r="E46" s="47">
        <v>3</v>
      </c>
      <c r="F46" s="47">
        <v>3</v>
      </c>
      <c r="G46" s="48" t="s">
        <v>110</v>
      </c>
      <c r="H46" s="101"/>
      <c r="I46" s="90" t="s">
        <v>111</v>
      </c>
      <c r="J46" s="91" t="s">
        <v>112</v>
      </c>
      <c r="K46" s="92">
        <v>3</v>
      </c>
      <c r="L46" s="92">
        <v>0</v>
      </c>
      <c r="M46" s="92">
        <v>3</v>
      </c>
      <c r="N46" s="92">
        <v>3</v>
      </c>
      <c r="O46" s="99" t="s">
        <v>84</v>
      </c>
      <c r="P46" s="2"/>
      <c r="Q46" s="2"/>
      <c r="R46" s="3"/>
      <c r="S46" s="3"/>
      <c r="T46" s="2"/>
    </row>
    <row r="47" spans="1:20" ht="25.5" customHeight="1" thickBot="1" x14ac:dyDescent="0.3">
      <c r="A47" s="106" t="s">
        <v>113</v>
      </c>
      <c r="B47" s="117" t="s">
        <v>114</v>
      </c>
      <c r="C47" s="107">
        <v>0</v>
      </c>
      <c r="D47" s="107">
        <v>1</v>
      </c>
      <c r="E47" s="107">
        <v>1</v>
      </c>
      <c r="F47" s="107">
        <v>3</v>
      </c>
      <c r="G47" s="59" t="s">
        <v>110</v>
      </c>
      <c r="H47" s="101"/>
      <c r="I47" s="97" t="s">
        <v>115</v>
      </c>
      <c r="J47" s="91" t="s">
        <v>116</v>
      </c>
      <c r="K47" s="92">
        <v>0</v>
      </c>
      <c r="L47" s="92">
        <v>1</v>
      </c>
      <c r="M47" s="92">
        <v>1</v>
      </c>
      <c r="N47" s="92">
        <v>3</v>
      </c>
      <c r="O47" s="99" t="s">
        <v>84</v>
      </c>
      <c r="P47" s="2"/>
      <c r="Q47" s="2"/>
      <c r="R47" s="3"/>
      <c r="S47" s="3"/>
      <c r="T47" s="2"/>
    </row>
    <row r="48" spans="1:20" ht="15.75" thickBot="1" x14ac:dyDescent="0.3">
      <c r="A48" s="97" t="s">
        <v>117</v>
      </c>
      <c r="B48" s="91" t="s">
        <v>118</v>
      </c>
      <c r="C48" s="92">
        <v>3</v>
      </c>
      <c r="D48" s="92">
        <v>0</v>
      </c>
      <c r="E48" s="92">
        <v>3</v>
      </c>
      <c r="F48" s="92">
        <v>3</v>
      </c>
      <c r="G48" s="99" t="s">
        <v>90</v>
      </c>
      <c r="H48" s="81"/>
      <c r="I48" s="118" t="s">
        <v>119</v>
      </c>
      <c r="J48" s="91" t="s">
        <v>120</v>
      </c>
      <c r="K48" s="92">
        <v>3</v>
      </c>
      <c r="L48" s="92">
        <v>0</v>
      </c>
      <c r="M48" s="92">
        <v>3</v>
      </c>
      <c r="N48" s="92">
        <v>3</v>
      </c>
      <c r="O48" s="99" t="s">
        <v>76</v>
      </c>
      <c r="P48" s="2"/>
      <c r="Q48" s="2"/>
      <c r="R48" s="3"/>
      <c r="S48" s="3"/>
      <c r="T48" s="2"/>
    </row>
    <row r="49" spans="1:20" ht="19.5" customHeight="1" thickBot="1" x14ac:dyDescent="0.3">
      <c r="A49" s="97" t="s">
        <v>121</v>
      </c>
      <c r="B49" s="98" t="s">
        <v>122</v>
      </c>
      <c r="C49" s="92">
        <v>3</v>
      </c>
      <c r="D49" s="92">
        <v>0</v>
      </c>
      <c r="E49" s="92">
        <v>3</v>
      </c>
      <c r="F49" s="92">
        <v>3</v>
      </c>
      <c r="G49" s="119" t="s">
        <v>76</v>
      </c>
      <c r="H49" s="81"/>
      <c r="I49" s="120" t="s">
        <v>123</v>
      </c>
      <c r="J49" s="91" t="s">
        <v>124</v>
      </c>
      <c r="K49" s="92">
        <v>0</v>
      </c>
      <c r="L49" s="92">
        <v>1</v>
      </c>
      <c r="M49" s="92">
        <v>1</v>
      </c>
      <c r="N49" s="92">
        <v>3</v>
      </c>
      <c r="O49" s="99" t="s">
        <v>76</v>
      </c>
      <c r="P49" s="2"/>
      <c r="Q49" s="2"/>
      <c r="R49" s="3"/>
      <c r="S49" s="3"/>
      <c r="T49" s="2"/>
    </row>
    <row r="50" spans="1:20" ht="16.5" customHeight="1" thickBot="1" x14ac:dyDescent="0.3">
      <c r="A50" s="97" t="s">
        <v>125</v>
      </c>
      <c r="B50" s="98" t="s">
        <v>126</v>
      </c>
      <c r="C50" s="92">
        <v>0</v>
      </c>
      <c r="D50" s="92">
        <v>1</v>
      </c>
      <c r="E50" s="92">
        <v>1</v>
      </c>
      <c r="F50" s="92">
        <v>3</v>
      </c>
      <c r="G50" s="119" t="s">
        <v>76</v>
      </c>
      <c r="H50" s="81"/>
      <c r="I50" s="121" t="s">
        <v>127</v>
      </c>
      <c r="J50" s="122" t="s">
        <v>128</v>
      </c>
      <c r="K50" s="123">
        <v>2</v>
      </c>
      <c r="L50" s="123">
        <v>0</v>
      </c>
      <c r="M50" s="123">
        <v>2</v>
      </c>
      <c r="N50" s="123">
        <v>2</v>
      </c>
      <c r="O50" s="124" t="s">
        <v>84</v>
      </c>
      <c r="P50" s="2"/>
      <c r="Q50" s="2"/>
      <c r="R50" s="3"/>
      <c r="S50" s="3"/>
      <c r="T50" s="2"/>
    </row>
    <row r="51" spans="1:20" ht="15.75" thickBot="1" x14ac:dyDescent="0.3">
      <c r="A51" s="122" t="s">
        <v>129</v>
      </c>
      <c r="B51" s="122" t="s">
        <v>130</v>
      </c>
      <c r="C51" s="123">
        <v>2</v>
      </c>
      <c r="D51" s="123">
        <v>0</v>
      </c>
      <c r="E51" s="123">
        <v>2</v>
      </c>
      <c r="F51" s="123">
        <v>2</v>
      </c>
      <c r="G51" s="125" t="s">
        <v>76</v>
      </c>
      <c r="H51" s="81"/>
      <c r="I51" s="126" t="s">
        <v>131</v>
      </c>
      <c r="J51" s="122" t="s">
        <v>132</v>
      </c>
      <c r="K51" s="123">
        <v>0</v>
      </c>
      <c r="L51" s="123">
        <v>1</v>
      </c>
      <c r="M51" s="123">
        <v>1</v>
      </c>
      <c r="N51" s="123">
        <v>3</v>
      </c>
      <c r="O51" s="125" t="s">
        <v>84</v>
      </c>
      <c r="P51" s="2"/>
      <c r="Q51" s="2"/>
      <c r="R51" s="3"/>
      <c r="S51" s="3"/>
      <c r="T51" s="2"/>
    </row>
    <row r="52" spans="1:20" ht="20.25" customHeight="1" thickBot="1" x14ac:dyDescent="0.3">
      <c r="A52" s="122" t="s">
        <v>133</v>
      </c>
      <c r="B52" s="122" t="s">
        <v>134</v>
      </c>
      <c r="C52" s="123">
        <v>0</v>
      </c>
      <c r="D52" s="123">
        <v>1</v>
      </c>
      <c r="E52" s="123">
        <v>1</v>
      </c>
      <c r="F52" s="123">
        <v>3</v>
      </c>
      <c r="G52" s="125" t="s">
        <v>76</v>
      </c>
      <c r="H52" s="81"/>
      <c r="I52" s="97" t="s">
        <v>135</v>
      </c>
      <c r="J52" s="98" t="s">
        <v>136</v>
      </c>
      <c r="K52" s="92">
        <v>3</v>
      </c>
      <c r="L52" s="92">
        <v>0</v>
      </c>
      <c r="M52" s="92">
        <v>3</v>
      </c>
      <c r="N52" s="92">
        <v>3</v>
      </c>
      <c r="O52" s="92"/>
      <c r="P52" s="2"/>
      <c r="Q52" s="2"/>
      <c r="R52" s="3"/>
      <c r="S52" s="3"/>
      <c r="T52" s="2"/>
    </row>
    <row r="53" spans="1:20" ht="15.75" thickBot="1" x14ac:dyDescent="0.3">
      <c r="A53" s="121" t="s">
        <v>137</v>
      </c>
      <c r="B53" s="122" t="s">
        <v>138</v>
      </c>
      <c r="C53" s="123">
        <v>3</v>
      </c>
      <c r="D53" s="123">
        <v>0</v>
      </c>
      <c r="E53" s="123">
        <v>3</v>
      </c>
      <c r="F53" s="123">
        <v>3</v>
      </c>
      <c r="G53" s="125" t="s">
        <v>74</v>
      </c>
      <c r="H53" s="81"/>
      <c r="I53" s="36" t="s">
        <v>139</v>
      </c>
      <c r="J53" s="127" t="s">
        <v>140</v>
      </c>
      <c r="K53" s="37">
        <v>3</v>
      </c>
      <c r="L53" s="37">
        <v>0</v>
      </c>
      <c r="M53" s="37">
        <v>3</v>
      </c>
      <c r="N53" s="37">
        <v>3</v>
      </c>
      <c r="O53" s="128"/>
      <c r="P53" s="2"/>
      <c r="Q53" s="2"/>
      <c r="R53" s="3"/>
      <c r="S53" s="3"/>
      <c r="T53" s="2"/>
    </row>
    <row r="54" spans="1:20" ht="15.75" thickBot="1" x14ac:dyDescent="0.3">
      <c r="A54" s="126" t="s">
        <v>141</v>
      </c>
      <c r="B54" s="122" t="s">
        <v>142</v>
      </c>
      <c r="C54" s="123">
        <v>0</v>
      </c>
      <c r="D54" s="123">
        <v>1</v>
      </c>
      <c r="E54" s="123">
        <v>1</v>
      </c>
      <c r="F54" s="123">
        <v>3</v>
      </c>
      <c r="G54" s="125" t="s">
        <v>74</v>
      </c>
      <c r="H54" s="81"/>
      <c r="I54" s="36" t="s">
        <v>143</v>
      </c>
      <c r="J54" s="127" t="s">
        <v>144</v>
      </c>
      <c r="K54" s="37">
        <v>0</v>
      </c>
      <c r="L54" s="37">
        <v>1</v>
      </c>
      <c r="M54" s="37">
        <v>1</v>
      </c>
      <c r="N54" s="37">
        <v>3</v>
      </c>
      <c r="O54" s="128"/>
      <c r="P54" s="2"/>
      <c r="Q54" s="2"/>
      <c r="R54" s="3"/>
      <c r="S54" s="3"/>
      <c r="T54" s="2"/>
    </row>
    <row r="55" spans="1:20" ht="15.75" thickBot="1" x14ac:dyDescent="0.3">
      <c r="A55" s="111" t="s">
        <v>60</v>
      </c>
      <c r="B55" s="112"/>
      <c r="C55" s="76">
        <f>SUM(C46:C54)</f>
        <v>14</v>
      </c>
      <c r="D55" s="76">
        <f>SUM(D46:D54)</f>
        <v>4</v>
      </c>
      <c r="E55" s="76">
        <f>SUM(E46:E54)</f>
        <v>18</v>
      </c>
      <c r="F55" s="76">
        <f>SUM(F46:F54)</f>
        <v>26</v>
      </c>
      <c r="G55" s="113"/>
      <c r="H55" s="81"/>
      <c r="I55" s="82" t="s">
        <v>60</v>
      </c>
      <c r="J55" s="83"/>
      <c r="K55" s="84">
        <f>SUM(K46:K54)</f>
        <v>14</v>
      </c>
      <c r="L55" s="84">
        <f>SUM(L46:L54)</f>
        <v>4</v>
      </c>
      <c r="M55" s="84">
        <f>SUM(M46:M54)</f>
        <v>18</v>
      </c>
      <c r="N55" s="84">
        <f>SUM(N46:N54)</f>
        <v>26</v>
      </c>
      <c r="O55" s="85"/>
      <c r="P55" s="2"/>
      <c r="Q55" s="2"/>
      <c r="R55" s="3"/>
      <c r="S55" s="3"/>
      <c r="T55" s="2"/>
    </row>
    <row r="56" spans="1:20" x14ac:dyDescent="0.25">
      <c r="H56" s="81"/>
      <c r="I56" s="2"/>
      <c r="J56" s="2"/>
      <c r="K56" s="3"/>
      <c r="L56" s="3"/>
      <c r="M56" s="3"/>
      <c r="N56" s="3"/>
      <c r="O56" s="3"/>
      <c r="P56" s="2"/>
      <c r="Q56" s="2"/>
      <c r="R56" s="3"/>
      <c r="S56" s="3"/>
      <c r="T56" s="2"/>
    </row>
    <row r="57" spans="1:20" ht="15.75" thickBot="1" x14ac:dyDescent="0.3">
      <c r="H57" s="81"/>
      <c r="I57" s="2"/>
      <c r="J57" s="2"/>
      <c r="K57" s="3"/>
      <c r="L57" s="3"/>
      <c r="M57" s="3"/>
      <c r="N57" s="3"/>
      <c r="O57" s="3"/>
      <c r="P57" s="2"/>
      <c r="Q57" s="2"/>
      <c r="R57" s="3"/>
      <c r="S57" s="3"/>
      <c r="T57" s="2"/>
    </row>
    <row r="58" spans="1:20" ht="16.5" thickBot="1" x14ac:dyDescent="0.3">
      <c r="A58" s="9" t="s">
        <v>145</v>
      </c>
      <c r="B58" s="10"/>
      <c r="C58" s="11"/>
      <c r="D58" s="11"/>
      <c r="E58" s="11"/>
      <c r="F58" s="11"/>
      <c r="G58" s="12"/>
      <c r="H58" s="96"/>
      <c r="I58" s="9" t="s">
        <v>146</v>
      </c>
      <c r="J58" s="10"/>
      <c r="K58" s="11"/>
      <c r="L58" s="11"/>
      <c r="M58" s="11"/>
      <c r="N58" s="11"/>
      <c r="O58" s="12"/>
      <c r="P58" s="2"/>
      <c r="Q58" s="2"/>
      <c r="R58" s="3"/>
      <c r="S58" s="3"/>
      <c r="T58" s="2"/>
    </row>
    <row r="59" spans="1:20" ht="15.75" thickBot="1" x14ac:dyDescent="0.3">
      <c r="A59" s="18" t="s">
        <v>7</v>
      </c>
      <c r="B59" s="19" t="s">
        <v>8</v>
      </c>
      <c r="C59" s="19" t="s">
        <v>9</v>
      </c>
      <c r="D59" s="19" t="s">
        <v>10</v>
      </c>
      <c r="E59" s="19" t="s">
        <v>11</v>
      </c>
      <c r="F59" s="19" t="s">
        <v>12</v>
      </c>
      <c r="G59" s="18" t="s">
        <v>13</v>
      </c>
      <c r="H59" s="96"/>
      <c r="I59" s="18" t="s">
        <v>7</v>
      </c>
      <c r="J59" s="19" t="s">
        <v>8</v>
      </c>
      <c r="K59" s="19" t="s">
        <v>9</v>
      </c>
      <c r="L59" s="19" t="s">
        <v>10</v>
      </c>
      <c r="M59" s="19" t="s">
        <v>11</v>
      </c>
      <c r="N59" s="19" t="s">
        <v>12</v>
      </c>
      <c r="O59" s="18" t="s">
        <v>13</v>
      </c>
      <c r="P59" s="2"/>
      <c r="Q59" s="2"/>
      <c r="R59" s="3"/>
      <c r="S59" s="3"/>
      <c r="T59" s="2"/>
    </row>
    <row r="60" spans="1:20" ht="15.75" thickBot="1" x14ac:dyDescent="0.3">
      <c r="A60" s="121" t="s">
        <v>147</v>
      </c>
      <c r="B60" s="122" t="s">
        <v>148</v>
      </c>
      <c r="C60" s="123">
        <v>3</v>
      </c>
      <c r="D60" s="123">
        <v>0</v>
      </c>
      <c r="E60" s="123">
        <v>3</v>
      </c>
      <c r="F60" s="123">
        <v>3</v>
      </c>
      <c r="G60" s="125" t="s">
        <v>84</v>
      </c>
      <c r="H60" s="94"/>
      <c r="I60" s="121" t="s">
        <v>149</v>
      </c>
      <c r="J60" s="122" t="s">
        <v>150</v>
      </c>
      <c r="K60" s="123">
        <v>3</v>
      </c>
      <c r="L60" s="123">
        <v>0</v>
      </c>
      <c r="M60" s="123">
        <v>3</v>
      </c>
      <c r="N60" s="123">
        <v>3</v>
      </c>
      <c r="O60" s="125" t="s">
        <v>137</v>
      </c>
      <c r="P60" s="2"/>
      <c r="Q60" s="2"/>
      <c r="R60" s="3"/>
      <c r="S60" s="3"/>
      <c r="T60" s="2"/>
    </row>
    <row r="61" spans="1:20" ht="15.75" thickBot="1" x14ac:dyDescent="0.3">
      <c r="A61" s="121" t="s">
        <v>151</v>
      </c>
      <c r="B61" s="122" t="s">
        <v>152</v>
      </c>
      <c r="C61" s="123">
        <v>3</v>
      </c>
      <c r="D61" s="123">
        <v>0</v>
      </c>
      <c r="E61" s="123">
        <v>3</v>
      </c>
      <c r="F61" s="123">
        <v>0</v>
      </c>
      <c r="G61" s="125" t="s">
        <v>137</v>
      </c>
      <c r="H61" s="96"/>
      <c r="I61" s="121" t="s">
        <v>153</v>
      </c>
      <c r="J61" s="122" t="s">
        <v>154</v>
      </c>
      <c r="K61" s="123">
        <v>0</v>
      </c>
      <c r="L61" s="123">
        <v>1</v>
      </c>
      <c r="M61" s="123">
        <v>1</v>
      </c>
      <c r="N61" s="123">
        <v>3</v>
      </c>
      <c r="O61" s="125" t="s">
        <v>137</v>
      </c>
      <c r="P61" s="2"/>
      <c r="Q61" s="2"/>
      <c r="R61" s="3"/>
      <c r="S61" s="3"/>
      <c r="T61" s="2"/>
    </row>
    <row r="62" spans="1:20" ht="15.75" thickBot="1" x14ac:dyDescent="0.3">
      <c r="A62" s="121" t="s">
        <v>155</v>
      </c>
      <c r="B62" s="122" t="s">
        <v>156</v>
      </c>
      <c r="C62" s="123">
        <v>3</v>
      </c>
      <c r="D62" s="123">
        <v>0</v>
      </c>
      <c r="E62" s="123">
        <v>3</v>
      </c>
      <c r="F62" s="123">
        <v>3</v>
      </c>
      <c r="G62" s="125" t="s">
        <v>76</v>
      </c>
      <c r="H62" s="2"/>
      <c r="I62" s="52" t="s">
        <v>157</v>
      </c>
      <c r="J62" s="53" t="s">
        <v>158</v>
      </c>
      <c r="K62" s="54">
        <v>2</v>
      </c>
      <c r="L62" s="54">
        <v>0</v>
      </c>
      <c r="M62" s="54">
        <v>2</v>
      </c>
      <c r="N62" s="54">
        <v>2</v>
      </c>
      <c r="O62" s="129"/>
      <c r="P62" s="2"/>
      <c r="Q62" s="2"/>
      <c r="R62" s="3"/>
      <c r="S62" s="3"/>
      <c r="T62" s="2"/>
    </row>
    <row r="63" spans="1:20" ht="15.75" thickBot="1" x14ac:dyDescent="0.3">
      <c r="A63" s="121" t="s">
        <v>159</v>
      </c>
      <c r="B63" s="122" t="s">
        <v>160</v>
      </c>
      <c r="C63" s="123">
        <v>0</v>
      </c>
      <c r="D63" s="123">
        <v>1</v>
      </c>
      <c r="E63" s="123">
        <v>1</v>
      </c>
      <c r="F63" s="123">
        <v>3</v>
      </c>
      <c r="G63" s="125" t="s">
        <v>76</v>
      </c>
      <c r="H63" s="2"/>
      <c r="I63" s="102" t="s">
        <v>161</v>
      </c>
      <c r="J63" s="103" t="s">
        <v>162</v>
      </c>
      <c r="K63" s="104">
        <v>2</v>
      </c>
      <c r="L63" s="104">
        <v>0</v>
      </c>
      <c r="M63" s="104">
        <v>2</v>
      </c>
      <c r="N63" s="104">
        <v>2</v>
      </c>
      <c r="O63" s="105"/>
      <c r="P63" s="2"/>
      <c r="Q63" s="2"/>
      <c r="R63" s="3"/>
      <c r="S63" s="3"/>
      <c r="T63" s="2"/>
    </row>
    <row r="64" spans="1:20" ht="15.75" thickBot="1" x14ac:dyDescent="0.3">
      <c r="A64" s="121" t="s">
        <v>163</v>
      </c>
      <c r="B64" s="122" t="s">
        <v>164</v>
      </c>
      <c r="C64" s="123">
        <v>3</v>
      </c>
      <c r="D64" s="123">
        <v>0</v>
      </c>
      <c r="E64" s="123">
        <v>3</v>
      </c>
      <c r="F64" s="123">
        <v>3</v>
      </c>
      <c r="G64" s="125" t="s">
        <v>111</v>
      </c>
      <c r="H64" s="2"/>
      <c r="I64" s="102" t="s">
        <v>165</v>
      </c>
      <c r="J64" s="103" t="s">
        <v>166</v>
      </c>
      <c r="K64" s="104">
        <v>2</v>
      </c>
      <c r="L64" s="104">
        <v>0</v>
      </c>
      <c r="M64" s="104">
        <v>2</v>
      </c>
      <c r="N64" s="104">
        <v>2</v>
      </c>
      <c r="O64" s="105" t="s">
        <v>68</v>
      </c>
      <c r="P64" s="2"/>
      <c r="Q64" s="2"/>
      <c r="R64" s="3"/>
      <c r="S64" s="3"/>
      <c r="T64" s="2"/>
    </row>
    <row r="65" spans="1:20" ht="16.5" customHeight="1" thickBot="1" x14ac:dyDescent="0.3">
      <c r="A65" s="130" t="s">
        <v>167</v>
      </c>
      <c r="B65" s="131" t="s">
        <v>168</v>
      </c>
      <c r="C65" s="132">
        <v>0</v>
      </c>
      <c r="D65" s="132">
        <v>3</v>
      </c>
      <c r="E65" s="132">
        <v>3</v>
      </c>
      <c r="F65" s="132">
        <v>3</v>
      </c>
      <c r="G65" s="133" t="s">
        <v>169</v>
      </c>
      <c r="H65" s="2"/>
      <c r="I65" s="57" t="s">
        <v>170</v>
      </c>
      <c r="J65" s="57" t="s">
        <v>171</v>
      </c>
      <c r="K65" s="58">
        <v>0</v>
      </c>
      <c r="L65" s="58">
        <v>1</v>
      </c>
      <c r="M65" s="58">
        <v>1</v>
      </c>
      <c r="N65" s="58">
        <v>3</v>
      </c>
      <c r="O65" s="59" t="s">
        <v>68</v>
      </c>
      <c r="P65" s="2"/>
      <c r="Q65" s="2"/>
      <c r="R65" s="3"/>
      <c r="S65" s="3"/>
      <c r="T65" s="2"/>
    </row>
    <row r="66" spans="1:20" ht="23.25" thickBot="1" x14ac:dyDescent="0.3">
      <c r="A66" s="111" t="s">
        <v>60</v>
      </c>
      <c r="B66" s="112"/>
      <c r="C66" s="76">
        <f>SUM(C60:C65)</f>
        <v>12</v>
      </c>
      <c r="D66" s="76">
        <f>SUM(D60:D65)</f>
        <v>4</v>
      </c>
      <c r="E66" s="76">
        <f>SUM(E60:E65)</f>
        <v>16</v>
      </c>
      <c r="F66" s="76">
        <f>SUM(F60:F65)</f>
        <v>15</v>
      </c>
      <c r="G66" s="113"/>
      <c r="H66" s="2"/>
      <c r="I66" s="36" t="s">
        <v>172</v>
      </c>
      <c r="J66" s="134" t="s">
        <v>173</v>
      </c>
      <c r="K66" s="37">
        <v>2</v>
      </c>
      <c r="L66" s="37">
        <v>0</v>
      </c>
      <c r="M66" s="37">
        <v>2</v>
      </c>
      <c r="N66" s="37">
        <v>2</v>
      </c>
      <c r="O66" s="38"/>
      <c r="P66" s="2"/>
      <c r="Q66" s="2"/>
      <c r="R66" s="3"/>
      <c r="S66" s="3"/>
      <c r="T66" s="2"/>
    </row>
    <row r="67" spans="1:20" ht="15.75" thickBot="1" x14ac:dyDescent="0.3">
      <c r="H67" s="2"/>
      <c r="I67" s="130" t="s">
        <v>174</v>
      </c>
      <c r="J67" s="131" t="s">
        <v>175</v>
      </c>
      <c r="K67" s="132">
        <v>0</v>
      </c>
      <c r="L67" s="132">
        <v>3</v>
      </c>
      <c r="M67" s="132">
        <v>3</v>
      </c>
      <c r="N67" s="132">
        <v>3</v>
      </c>
      <c r="O67" s="133" t="s">
        <v>167</v>
      </c>
      <c r="P67" s="2"/>
      <c r="Q67" s="2"/>
      <c r="R67" s="3"/>
      <c r="S67" s="3"/>
      <c r="T67" s="2"/>
    </row>
    <row r="68" spans="1:20" ht="15.75" thickBot="1" x14ac:dyDescent="0.3">
      <c r="H68" s="2"/>
      <c r="I68" s="111" t="s">
        <v>60</v>
      </c>
      <c r="J68" s="112"/>
      <c r="K68" s="76">
        <f>SUM(K60:K67)</f>
        <v>11</v>
      </c>
      <c r="L68" s="76">
        <f>SUM(L60:L67)</f>
        <v>5</v>
      </c>
      <c r="M68" s="76">
        <f>SUM(M60:M67)</f>
        <v>16</v>
      </c>
      <c r="N68" s="76">
        <f>SUM(N60:N67)</f>
        <v>20</v>
      </c>
      <c r="O68" s="113"/>
      <c r="P68" s="2"/>
      <c r="Q68" s="2"/>
      <c r="R68" s="3"/>
      <c r="S68" s="3"/>
      <c r="T68" s="2"/>
    </row>
    <row r="69" spans="1:20" x14ac:dyDescent="0.25">
      <c r="H69" s="2"/>
      <c r="P69" s="2"/>
      <c r="Q69" s="2"/>
      <c r="R69" s="3"/>
      <c r="S69" s="3"/>
      <c r="T69" s="2"/>
    </row>
    <row r="70" spans="1:20" x14ac:dyDescent="0.25">
      <c r="H70" s="2"/>
      <c r="I70" s="2"/>
      <c r="J70" s="2"/>
      <c r="K70" s="3"/>
      <c r="L70" s="3"/>
      <c r="M70" s="3"/>
      <c r="N70" s="3"/>
      <c r="O70" s="3"/>
      <c r="P70" s="2"/>
      <c r="Q70" s="2"/>
      <c r="R70" s="3"/>
      <c r="S70" s="3"/>
      <c r="T70" s="2"/>
    </row>
    <row r="71" spans="1:20" ht="15.75" thickBot="1" x14ac:dyDescent="0.3">
      <c r="H71" s="2"/>
      <c r="I71" s="2"/>
      <c r="J71" s="2"/>
      <c r="K71" s="3"/>
      <c r="L71" s="3"/>
      <c r="M71" s="3"/>
      <c r="N71" s="3"/>
      <c r="O71" s="3"/>
      <c r="P71" s="2"/>
      <c r="Q71" s="2"/>
      <c r="R71" s="3"/>
      <c r="S71" s="3"/>
      <c r="T71" s="2"/>
    </row>
    <row r="72" spans="1:20" ht="15.75" thickBot="1" x14ac:dyDescent="0.3">
      <c r="A72" s="2"/>
      <c r="B72" s="2"/>
      <c r="C72" s="3"/>
      <c r="D72" s="3"/>
      <c r="E72" s="3"/>
      <c r="F72" s="3"/>
      <c r="G72" s="3"/>
      <c r="H72" s="2"/>
      <c r="I72" s="135" t="s">
        <v>176</v>
      </c>
      <c r="J72" s="136"/>
      <c r="K72" s="137">
        <f>SUM(E17,E23,E37,E42,E55,E66,M18,M37,M55,M68)</f>
        <v>140</v>
      </c>
      <c r="L72" s="138"/>
      <c r="M72" s="138"/>
      <c r="N72" s="138"/>
      <c r="O72" s="139"/>
      <c r="P72" s="2"/>
      <c r="Q72" s="2"/>
      <c r="R72" s="3"/>
      <c r="S72" s="3"/>
      <c r="T72" s="2"/>
    </row>
  </sheetData>
  <mergeCells count="9">
    <mergeCell ref="Q10:Q15"/>
    <mergeCell ref="T10:T15"/>
    <mergeCell ref="I72:J72"/>
    <mergeCell ref="A1:O1"/>
    <mergeCell ref="A2:O2"/>
    <mergeCell ref="A3:O3"/>
    <mergeCell ref="A4:O4"/>
    <mergeCell ref="Q6:Q9"/>
    <mergeCell ref="T6:T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2026-05-20T06:23:30Z</dcterms:created>
  <dcterms:modified xsi:type="dcterms:W3CDTF">2026-05-20T06:31:29Z</dcterms:modified>
</cp:coreProperties>
</file>